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6A) EAEPED.LDF" sheetId="1" r:id="rId1"/>
  </sheets>
  <definedNames>
    <definedName name="_xlnm.Print_Titles" localSheetId="0">'6A) EAEPED.LDF'!$1:$7</definedName>
  </definedNames>
  <calcPr calcId="124519"/>
</workbook>
</file>

<file path=xl/calcChain.xml><?xml version="1.0" encoding="utf-8"?>
<calcChain xmlns="http://schemas.openxmlformats.org/spreadsheetml/2006/main">
  <c r="D61" i="1"/>
  <c r="E61"/>
  <c r="F61"/>
  <c r="G61"/>
  <c r="H61"/>
  <c r="I61"/>
  <c r="H84"/>
  <c r="I84"/>
  <c r="E84"/>
  <c r="F84"/>
  <c r="G84"/>
  <c r="D84"/>
  <c r="D74"/>
  <c r="E17"/>
  <c r="F17"/>
  <c r="G17"/>
  <c r="H17"/>
  <c r="I17"/>
  <c r="D17"/>
  <c r="E9"/>
  <c r="F9"/>
  <c r="G9"/>
  <c r="H9"/>
  <c r="I9"/>
  <c r="D136"/>
  <c r="E136"/>
  <c r="F136"/>
  <c r="G136"/>
  <c r="H136"/>
  <c r="I136"/>
  <c r="I149"/>
  <c r="H149"/>
  <c r="G149"/>
  <c r="F149"/>
  <c r="E149"/>
  <c r="D149"/>
  <c r="I145"/>
  <c r="H145"/>
  <c r="G145"/>
  <c r="F145"/>
  <c r="E145"/>
  <c r="D145"/>
  <c r="I132"/>
  <c r="H132"/>
  <c r="G132"/>
  <c r="F132"/>
  <c r="E132"/>
  <c r="D132"/>
  <c r="I122"/>
  <c r="H122"/>
  <c r="G122"/>
  <c r="F122"/>
  <c r="E122"/>
  <c r="D122"/>
  <c r="I112"/>
  <c r="H112"/>
  <c r="G112"/>
  <c r="F112"/>
  <c r="E112"/>
  <c r="D112"/>
  <c r="I102"/>
  <c r="H102"/>
  <c r="G102"/>
  <c r="F102"/>
  <c r="E102"/>
  <c r="D102"/>
  <c r="I92"/>
  <c r="H92"/>
  <c r="G92"/>
  <c r="F92"/>
  <c r="E92"/>
  <c r="D92"/>
  <c r="I74"/>
  <c r="H74"/>
  <c r="G74"/>
  <c r="F74"/>
  <c r="E74"/>
  <c r="I70"/>
  <c r="H70"/>
  <c r="G70"/>
  <c r="F70"/>
  <c r="E70"/>
  <c r="D70"/>
  <c r="I57"/>
  <c r="H57"/>
  <c r="G57"/>
  <c r="F57"/>
  <c r="E57"/>
  <c r="D57"/>
  <c r="H47"/>
  <c r="G47"/>
  <c r="F47"/>
  <c r="E47"/>
  <c r="D47"/>
  <c r="I37"/>
  <c r="H37"/>
  <c r="G37"/>
  <c r="F37"/>
  <c r="E37"/>
  <c r="D37"/>
  <c r="I27"/>
  <c r="H27"/>
  <c r="G27"/>
  <c r="F27"/>
  <c r="E27"/>
  <c r="D27"/>
  <c r="D9"/>
  <c r="G83" l="1"/>
  <c r="H83"/>
  <c r="D83"/>
  <c r="E83"/>
  <c r="I83"/>
  <c r="F83"/>
  <c r="E8"/>
  <c r="D8"/>
  <c r="H8"/>
  <c r="G8"/>
  <c r="F8"/>
  <c r="I47"/>
  <c r="I8" s="1"/>
  <c r="H158" l="1"/>
  <c r="D158"/>
  <c r="E158"/>
  <c r="F158"/>
  <c r="G158"/>
  <c r="I158"/>
</calcChain>
</file>

<file path=xl/sharedStrings.xml><?xml version="1.0" encoding="utf-8"?>
<sst xmlns="http://schemas.openxmlformats.org/spreadsheetml/2006/main" count="166" uniqueCount="93">
  <si>
    <t>H. AYUNTAMIENTO DE TIJUANA</t>
  </si>
  <si>
    <t>Estado Analítico del Ejercicio del Presupuesto de Egresos Detallado - LDF</t>
  </si>
  <si>
    <t xml:space="preserve">Clasificación por Objeto del Gasto (Capítulo y Concepto) </t>
  </si>
  <si>
    <t>(PESOS)</t>
  </si>
  <si>
    <t>Concepto</t>
  </si>
  <si>
    <t>Egresos</t>
  </si>
  <si>
    <t>Subejercicio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</si>
  <si>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</si>
  <si>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</si>
  <si>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</si>
  <si>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</si>
  <si>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</si>
  <si>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</si>
  <si>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</si>
  <si>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</si>
  <si>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</si>
  <si>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</si>
  <si>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</si>
  <si>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</si>
  <si>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</si>
  <si>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</si>
  <si>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</si>
  <si>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</si>
  <si>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</si>
  <si>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</si>
  <si>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</si>
  <si>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</si>
  <si>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</si>
  <si>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</si>
  <si>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</si>
  <si>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</si>
  <si>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</si>
  <si>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</si>
  <si>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</si>
  <si>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</si>
  <si>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</si>
  <si>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</si>
  <si>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</si>
  <si>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</si>
  <si>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</si>
  <si>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</si>
  <si>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</si>
  <si>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</si>
  <si>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</si>
  <si>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</si>
  <si>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</si>
  <si>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</si>
  <si>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</si>
  <si>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</si>
  <si>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</si>
  <si>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</si>
  <si>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</si>
  <si>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</si>
  <si>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</si>
  <si>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</si>
  <si>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</si>
  <si>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</si>
  <si>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</si>
  <si>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</si>
  <si>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</si>
  <si>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</si>
  <si>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</si>
  <si>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</si>
  <si>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</si>
  <si>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</si>
  <si>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</si>
  <si>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</si>
  <si>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</si>
  <si>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</si>
  <si>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</si>
  <si>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</si>
  <si>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</si>
  <si>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</si>
  <si>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</si>
  <si>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</si>
  <si>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</si>
  <si>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</si>
  <si>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</si>
  <si>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</si>
  <si>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</si>
  <si>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</si>
  <si>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</si>
  <si>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</si>
  <si>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</si>
  <si>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</si>
  <si>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</si>
  <si>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</si>
  <si>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</si>
  <si>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LIC. SANDRA FLORES BERNAL </t>
  </si>
  <si>
    <t>DIRECTORA DE PROGRAMACIÓN Y PRESUPUESTO</t>
  </si>
  <si>
    <t xml:space="preserve">TESORERO MUNICIPAL </t>
  </si>
  <si>
    <t>LIC. RICARDO CHAVARRIA MORALES</t>
  </si>
  <si>
    <t xml:space="preserve">Del 01 de enero al 30 de septiembre de 2018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</si>
</sst>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0" fontId="4" fillId="0" borderId="0" xfId="0" applyFont="1" applyAlignment="1">
      <alignment wrapText="1"/>
    </xf>
    <xf numFmtId="43" fontId="3" fillId="2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wrapText="1"/>
    </xf>
    <xf numFmtId="43" fontId="3" fillId="0" borderId="8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wrapText="1"/>
    </xf>
    <xf numFmtId="43" fontId="3" fillId="0" borderId="14" xfId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3" fontId="4" fillId="0" borderId="14" xfId="1" applyFont="1" applyBorder="1"/>
    <xf numFmtId="43" fontId="4" fillId="0" borderId="14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3" fontId="3" fillId="0" borderId="18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4" fillId="0" borderId="0" xfId="0" applyNumberFormat="1" applyFont="1"/>
    <xf numFmtId="43" fontId="7" fillId="0" borderId="14" xfId="1" applyFont="1" applyBorder="1"/>
    <xf numFmtId="0" fontId="4" fillId="0" borderId="1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wrapText="1"/>
    </xf>
    <xf numFmtId="43" fontId="3" fillId="0" borderId="20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 wrapText="1"/>
    </xf>
    <xf numFmtId="43" fontId="3" fillId="2" borderId="6" xfId="0" applyNumberFormat="1" applyFont="1" applyFill="1" applyBorder="1" applyAlignment="1">
      <alignment horizontal="center" vertical="center" wrapText="1"/>
    </xf>
    <xf numFmtId="43" fontId="3" fillId="2" borderId="7" xfId="0" applyNumberFormat="1" applyFont="1" applyFill="1" applyBorder="1" applyAlignment="1">
      <alignment horizontal="center" vertical="center" wrapText="1"/>
    </xf>
    <xf numFmtId="43" fontId="3" fillId="2" borderId="8" xfId="0" applyNumberFormat="1" applyFont="1" applyFill="1" applyBorder="1" applyAlignment="1">
      <alignment horizontal="center" vertical="center" wrapText="1"/>
    </xf>
    <xf numFmtId="43" fontId="3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2</xdr:col>
      <xdr:colOff>142875</xdr:colOff>
      <xdr:row>4</xdr:row>
      <xdr:rowOff>44350</xdr:rowOff>
    </xdr:to>
    <xdr:pic>
      <xdr:nvPicPr>
        <xdr:cNvPr id="2" name="1 Imagen" descr="Ayuntamiento 201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85725"/>
          <a:ext cx="1990725" cy="72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90" zoomScaleNormal="90" workbookViewId="0">
      <selection activeCell="C12" sqref="C12"/>
    </sheetView>
  </sheetViews>
  <sheetFormatPr baseColWidth="10" defaultColWidth="11.42578125" defaultRowHeight="16.5"/>
  <cols>
    <col min="1" max="1" width="4.42578125" style="38" customWidth="1"/>
    <col min="2" max="2" width="28.28515625" style="40" customWidth="1"/>
    <col min="3" max="3" width="48.5703125" style="40" customWidth="1"/>
    <col min="4" max="9" width="17.5703125" style="43" customWidth="1"/>
    <col min="10" max="16384" width="11.42578125" style="38"/>
  </cols>
  <sheetData>
    <row r="1" spans="1:9" s="4" customFormat="1" ht="15" customHeight="1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9" s="4" customFormat="1" ht="15" customHeight="1">
      <c r="A2" s="58" t="s">
        <v>1</v>
      </c>
      <c r="B2" s="59"/>
      <c r="C2" s="59"/>
      <c r="D2" s="59"/>
      <c r="E2" s="59"/>
      <c r="F2" s="59"/>
      <c r="G2" s="59"/>
      <c r="H2" s="59"/>
      <c r="I2" s="60"/>
    </row>
    <row r="3" spans="1:9" s="4" customFormat="1" ht="15" customHeight="1">
      <c r="A3" s="58" t="s">
        <v>2</v>
      </c>
      <c r="B3" s="59"/>
      <c r="C3" s="59"/>
      <c r="D3" s="59"/>
      <c r="E3" s="59"/>
      <c r="F3" s="59"/>
      <c r="G3" s="59"/>
      <c r="H3" s="59"/>
      <c r="I3" s="60"/>
    </row>
    <row r="4" spans="1:9" s="4" customFormat="1" ht="15" customHeight="1">
      <c r="A4" s="58" t="s">
        <v>92</v>
      </c>
      <c r="B4" s="59"/>
      <c r="C4" s="59"/>
      <c r="D4" s="59"/>
      <c r="E4" s="59"/>
      <c r="F4" s="59"/>
      <c r="G4" s="59"/>
      <c r="H4" s="59"/>
      <c r="I4" s="60"/>
    </row>
    <row r="5" spans="1:9" s="4" customFormat="1" ht="15.75" customHeight="1" thickBot="1">
      <c r="A5" s="61" t="s">
        <v>3</v>
      </c>
      <c r="B5" s="62"/>
      <c r="C5" s="62"/>
      <c r="D5" s="62"/>
      <c r="E5" s="62"/>
      <c r="F5" s="62"/>
      <c r="G5" s="62"/>
      <c r="H5" s="62"/>
      <c r="I5" s="63"/>
    </row>
    <row r="6" spans="1:9" s="4" customFormat="1" ht="15.75" customHeight="1" thickBot="1">
      <c r="A6" s="55" t="s">
        <v>4</v>
      </c>
      <c r="B6" s="56"/>
      <c r="C6" s="57"/>
      <c r="D6" s="64" t="s">
        <v>5</v>
      </c>
      <c r="E6" s="65"/>
      <c r="F6" s="65"/>
      <c r="G6" s="65"/>
      <c r="H6" s="66"/>
      <c r="I6" s="67" t="s">
        <v>6</v>
      </c>
    </row>
    <row r="7" spans="1:9" s="4" customFormat="1" ht="33.75" thickBot="1">
      <c r="A7" s="61"/>
      <c r="B7" s="62"/>
      <c r="C7" s="63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8"/>
    </row>
    <row r="8" spans="1:9" s="10" customFormat="1" ht="15" customHeight="1">
      <c r="A8" s="6" t="s">
        <v>12</v>
      </c>
      <c r="B8" s="7"/>
      <c r="C8" s="8"/>
      <c r="D8" s="9">
        <f t="shared" ref="D8:I8" si="0">+D9+D17+D27+D37+D47+D57+D61+D70+D74</f>
        <v>5775240472.7399998</v>
      </c>
      <c r="E8" s="9">
        <f t="shared" si="0"/>
        <v>227370322.23000002</v>
      </c>
      <c r="F8" s="9">
        <f t="shared" si="0"/>
        <v>6002610794.9699993</v>
      </c>
      <c r="G8" s="9">
        <f t="shared" si="0"/>
        <v>3439384207.5</v>
      </c>
      <c r="H8" s="9">
        <f t="shared" si="0"/>
        <v>3199027351.2600002</v>
      </c>
      <c r="I8" s="9">
        <f t="shared" si="0"/>
        <v>2563226587.4699998</v>
      </c>
    </row>
    <row r="9" spans="1:9" s="4" customFormat="1" ht="15" customHeight="1">
      <c r="A9" s="11" t="s">
        <v>13</v>
      </c>
      <c r="B9" s="12"/>
      <c r="C9" s="13"/>
      <c r="D9" s="14">
        <f>SUM(D10:D16)</f>
        <v>3258493602.8899999</v>
      </c>
      <c r="E9" s="14">
        <f t="shared" ref="E9:I9" si="1">SUM(E10:E16)</f>
        <v>44731732.340000004</v>
      </c>
      <c r="F9" s="14">
        <f t="shared" si="1"/>
        <v>3303225335.2299995</v>
      </c>
      <c r="G9" s="14">
        <f t="shared" si="1"/>
        <v>1957778711.02</v>
      </c>
      <c r="H9" s="14">
        <f t="shared" si="1"/>
        <v>1921806406.4700003</v>
      </c>
      <c r="I9" s="14">
        <f t="shared" si="1"/>
        <v>1345446624.2099998</v>
      </c>
    </row>
    <row r="10" spans="1:9" s="4" customFormat="1" ht="15" customHeight="1">
      <c r="A10" s="15"/>
      <c r="B10" s="16" t="s">
        <v>14</v>
      </c>
      <c r="C10" s="17"/>
      <c r="D10" s="44">
        <v>687536684.32000029</v>
      </c>
      <c r="E10" s="44">
        <v>1216200.4999999998</v>
      </c>
      <c r="F10" s="44">
        <v>688752884.82000017</v>
      </c>
      <c r="G10" s="44">
        <v>519287432.99999994</v>
      </c>
      <c r="H10" s="44">
        <v>518595329.57999998</v>
      </c>
      <c r="I10" s="44">
        <v>169465451.81999996</v>
      </c>
    </row>
    <row r="11" spans="1:9" s="4" customFormat="1" ht="15" customHeight="1">
      <c r="A11" s="15"/>
      <c r="B11" s="16" t="s">
        <v>15</v>
      </c>
      <c r="C11" s="17"/>
      <c r="D11" s="44">
        <v>145807288.57999998</v>
      </c>
      <c r="E11" s="44">
        <v>22546148.850000001</v>
      </c>
      <c r="F11" s="44">
        <v>168353437.43000001</v>
      </c>
      <c r="G11" s="44">
        <v>100712685.17</v>
      </c>
      <c r="H11" s="44">
        <v>95716330.820000008</v>
      </c>
      <c r="I11" s="44">
        <v>67640752.25999999</v>
      </c>
    </row>
    <row r="12" spans="1:9" s="4" customFormat="1" ht="15" customHeight="1">
      <c r="A12" s="15"/>
      <c r="B12" s="16" t="s">
        <v>16</v>
      </c>
      <c r="C12" s="17"/>
      <c r="D12" s="44">
        <v>380241829.30000019</v>
      </c>
      <c r="E12" s="44">
        <v>3857894.7200000016</v>
      </c>
      <c r="F12" s="44">
        <v>384099724.02000022</v>
      </c>
      <c r="G12" s="44">
        <v>124350353.43000007</v>
      </c>
      <c r="H12" s="44">
        <v>115096078.87000005</v>
      </c>
      <c r="I12" s="44">
        <v>259749370.58999991</v>
      </c>
    </row>
    <row r="13" spans="1:9" s="4" customFormat="1">
      <c r="A13" s="15"/>
      <c r="B13" s="16" t="s">
        <v>17</v>
      </c>
      <c r="C13" s="17"/>
      <c r="D13" s="44">
        <v>358882743.21999991</v>
      </c>
      <c r="E13" s="44">
        <v>327521.81</v>
      </c>
      <c r="F13" s="44">
        <v>359210265.02999991</v>
      </c>
      <c r="G13" s="44">
        <v>242202640.5200001</v>
      </c>
      <c r="H13" s="44">
        <v>226234521.45999992</v>
      </c>
      <c r="I13" s="44">
        <v>117007624.51000002</v>
      </c>
    </row>
    <row r="14" spans="1:9" s="4" customFormat="1" ht="15" customHeight="1">
      <c r="A14" s="15"/>
      <c r="B14" s="16" t="s">
        <v>18</v>
      </c>
      <c r="C14" s="17"/>
      <c r="D14" s="44">
        <v>1667475190.3699994</v>
      </c>
      <c r="E14" s="44">
        <v>15776144.829999998</v>
      </c>
      <c r="F14" s="44">
        <v>1683251335.1999991</v>
      </c>
      <c r="G14" s="44">
        <v>957274228.52999997</v>
      </c>
      <c r="H14" s="44">
        <v>952213374.37000036</v>
      </c>
      <c r="I14" s="44">
        <v>725977106.67000008</v>
      </c>
    </row>
    <row r="15" spans="1:9" s="4" customFormat="1">
      <c r="A15" s="15"/>
      <c r="B15" s="16" t="s">
        <v>19</v>
      </c>
      <c r="C15" s="17"/>
      <c r="D15" s="44"/>
      <c r="E15" s="44"/>
      <c r="F15" s="44"/>
      <c r="G15" s="44"/>
      <c r="H15" s="44"/>
      <c r="I15" s="44"/>
    </row>
    <row r="16" spans="1:9" s="4" customFormat="1" ht="15" customHeight="1">
      <c r="A16" s="15"/>
      <c r="B16" s="16" t="s">
        <v>20</v>
      </c>
      <c r="C16" s="17"/>
      <c r="D16" s="44">
        <v>18549867.100000001</v>
      </c>
      <c r="E16" s="44">
        <v>1007821.63</v>
      </c>
      <c r="F16" s="44">
        <v>19557688.73</v>
      </c>
      <c r="G16" s="44">
        <v>13951370.370000001</v>
      </c>
      <c r="H16" s="44">
        <v>13950771.370000001</v>
      </c>
      <c r="I16" s="44">
        <v>5606318.3599999994</v>
      </c>
    </row>
    <row r="17" spans="1:9" s="4" customFormat="1" ht="15" customHeight="1">
      <c r="A17" s="11" t="s">
        <v>21</v>
      </c>
      <c r="B17" s="12"/>
      <c r="C17" s="24"/>
      <c r="D17" s="14">
        <f>SUM(D18:D26)</f>
        <v>531364865.84999996</v>
      </c>
      <c r="E17" s="14">
        <f t="shared" ref="E17:I17" si="2">SUM(E18:E26)</f>
        <v>11443695.24</v>
      </c>
      <c r="F17" s="14">
        <f t="shared" si="2"/>
        <v>542808561.08999991</v>
      </c>
      <c r="G17" s="14">
        <f t="shared" si="2"/>
        <v>326083889.28000003</v>
      </c>
      <c r="H17" s="14">
        <f t="shared" si="2"/>
        <v>264243487.42000011</v>
      </c>
      <c r="I17" s="14">
        <f t="shared" si="2"/>
        <v>216724671.81</v>
      </c>
    </row>
    <row r="18" spans="1:9" s="4" customFormat="1" ht="15" customHeight="1">
      <c r="A18" s="15"/>
      <c r="B18" s="21" t="s">
        <v>22</v>
      </c>
      <c r="C18" s="17"/>
      <c r="D18" s="44">
        <v>30300342.489999998</v>
      </c>
      <c r="E18" s="44">
        <v>798370</v>
      </c>
      <c r="F18" s="44">
        <v>31098712.489999998</v>
      </c>
      <c r="G18" s="44">
        <v>15517678.370000001</v>
      </c>
      <c r="H18" s="44">
        <v>14751016.050000003</v>
      </c>
      <c r="I18" s="44">
        <v>15581034.119999997</v>
      </c>
    </row>
    <row r="19" spans="1:9" s="4" customFormat="1">
      <c r="A19" s="15"/>
      <c r="B19" s="16" t="s">
        <v>23</v>
      </c>
      <c r="C19" s="17"/>
      <c r="D19" s="44">
        <v>6398265.6900000023</v>
      </c>
      <c r="E19" s="44">
        <v>-75025</v>
      </c>
      <c r="F19" s="44">
        <v>6323240.6900000023</v>
      </c>
      <c r="G19" s="44">
        <v>3373398.4200000013</v>
      </c>
      <c r="H19" s="44">
        <v>3052135.6800000016</v>
      </c>
      <c r="I19" s="44">
        <v>2949842.27</v>
      </c>
    </row>
    <row r="20" spans="1:9" s="4" customFormat="1" ht="15" customHeight="1">
      <c r="A20" s="15"/>
      <c r="B20" s="16" t="s">
        <v>24</v>
      </c>
      <c r="C20" s="17"/>
      <c r="D20" s="44">
        <v>6000</v>
      </c>
      <c r="E20" s="44">
        <v>0</v>
      </c>
      <c r="F20" s="44">
        <v>6000</v>
      </c>
      <c r="G20" s="44">
        <v>0</v>
      </c>
      <c r="H20" s="44">
        <v>0</v>
      </c>
      <c r="I20" s="44">
        <v>6000</v>
      </c>
    </row>
    <row r="21" spans="1:9" s="4" customFormat="1" ht="15" customHeight="1">
      <c r="A21" s="15"/>
      <c r="B21" s="21" t="s">
        <v>25</v>
      </c>
      <c r="C21" s="17"/>
      <c r="D21" s="44">
        <v>173729697.18000001</v>
      </c>
      <c r="E21" s="44">
        <v>3844940.6400000006</v>
      </c>
      <c r="F21" s="44">
        <v>177574637.81999999</v>
      </c>
      <c r="G21" s="44">
        <v>91436551.170000061</v>
      </c>
      <c r="H21" s="44">
        <v>67781712.710000068</v>
      </c>
      <c r="I21" s="44">
        <v>86138086.649999961</v>
      </c>
    </row>
    <row r="22" spans="1:9" s="4" customFormat="1" ht="15" customHeight="1">
      <c r="A22" s="15"/>
      <c r="B22" s="16" t="s">
        <v>26</v>
      </c>
      <c r="C22" s="17"/>
      <c r="D22" s="44">
        <v>44173661.529999994</v>
      </c>
      <c r="E22" s="44">
        <v>839000</v>
      </c>
      <c r="F22" s="44">
        <v>45012661.529999994</v>
      </c>
      <c r="G22" s="44">
        <v>25832399.729999986</v>
      </c>
      <c r="H22" s="44">
        <v>23678058.23</v>
      </c>
      <c r="I22" s="44">
        <v>19180261.800000001</v>
      </c>
    </row>
    <row r="23" spans="1:9" s="4" customFormat="1" ht="15" customHeight="1">
      <c r="A23" s="15"/>
      <c r="B23" s="16" t="s">
        <v>27</v>
      </c>
      <c r="C23" s="17"/>
      <c r="D23" s="44">
        <v>146951980.51999998</v>
      </c>
      <c r="E23" s="44">
        <v>1214000</v>
      </c>
      <c r="F23" s="44">
        <v>148165980.51999998</v>
      </c>
      <c r="G23" s="44">
        <v>119433326.21000001</v>
      </c>
      <c r="H23" s="44">
        <v>107519557.46000002</v>
      </c>
      <c r="I23" s="44">
        <v>28732654.310000006</v>
      </c>
    </row>
    <row r="24" spans="1:9" s="4" customFormat="1" ht="15" customHeight="1">
      <c r="A24" s="15"/>
      <c r="B24" s="16" t="s">
        <v>28</v>
      </c>
      <c r="C24" s="17"/>
      <c r="D24" s="44">
        <v>30164991.460000001</v>
      </c>
      <c r="E24" s="44">
        <v>3590816</v>
      </c>
      <c r="F24" s="44">
        <v>33755807.460000001</v>
      </c>
      <c r="G24" s="44">
        <v>23073745.059999999</v>
      </c>
      <c r="H24" s="44">
        <v>14720578.41</v>
      </c>
      <c r="I24" s="44">
        <v>10682062.400000002</v>
      </c>
    </row>
    <row r="25" spans="1:9" s="4" customFormat="1" ht="15" customHeight="1">
      <c r="A25" s="15"/>
      <c r="B25" s="16" t="s">
        <v>29</v>
      </c>
      <c r="C25" s="17"/>
      <c r="D25" s="44">
        <v>4474483</v>
      </c>
      <c r="E25" s="44">
        <v>0</v>
      </c>
      <c r="F25" s="44">
        <v>4474483</v>
      </c>
      <c r="G25" s="44">
        <v>118035.91</v>
      </c>
      <c r="H25" s="44">
        <v>103190.23</v>
      </c>
      <c r="I25" s="44">
        <v>4356447.09</v>
      </c>
    </row>
    <row r="26" spans="1:9" s="4" customFormat="1" ht="15" customHeight="1">
      <c r="A26" s="15"/>
      <c r="B26" s="16" t="s">
        <v>30</v>
      </c>
      <c r="C26" s="17"/>
      <c r="D26" s="44">
        <v>95165443.980000034</v>
      </c>
      <c r="E26" s="44">
        <v>1231593.6000000001</v>
      </c>
      <c r="F26" s="44">
        <v>96397037.580000028</v>
      </c>
      <c r="G26" s="44">
        <v>47298754.409999982</v>
      </c>
      <c r="H26" s="44">
        <v>32637238.65000001</v>
      </c>
      <c r="I26" s="44">
        <v>49098283.170000024</v>
      </c>
    </row>
    <row r="27" spans="1:9" s="4" customFormat="1" ht="15" customHeight="1">
      <c r="A27" s="11" t="s">
        <v>31</v>
      </c>
      <c r="B27" s="24"/>
      <c r="C27" s="22"/>
      <c r="D27" s="14">
        <f>SUM(D28:D36)</f>
        <v>824862769.11999989</v>
      </c>
      <c r="E27" s="14">
        <f t="shared" ref="E27:I27" si="3">SUM(E28:E36)</f>
        <v>69951654.590000004</v>
      </c>
      <c r="F27" s="14">
        <f t="shared" si="3"/>
        <v>894814423.71000004</v>
      </c>
      <c r="G27" s="14">
        <f t="shared" si="3"/>
        <v>519981821.93000001</v>
      </c>
      <c r="H27" s="14">
        <f t="shared" si="3"/>
        <v>485200937.75000006</v>
      </c>
      <c r="I27" s="14">
        <f t="shared" si="3"/>
        <v>374832601.78000003</v>
      </c>
    </row>
    <row r="28" spans="1:9" s="4" customFormat="1">
      <c r="A28" s="15"/>
      <c r="B28" s="16" t="s">
        <v>32</v>
      </c>
      <c r="C28" s="17"/>
      <c r="D28" s="44">
        <v>215701319.28999999</v>
      </c>
      <c r="E28" s="44">
        <v>51090</v>
      </c>
      <c r="F28" s="44">
        <v>215752409.28999999</v>
      </c>
      <c r="G28" s="44">
        <v>129479399.57999997</v>
      </c>
      <c r="H28" s="44">
        <v>120127464.98999998</v>
      </c>
      <c r="I28" s="44">
        <v>86273009.710000023</v>
      </c>
    </row>
    <row r="29" spans="1:9" s="4" customFormat="1" ht="15" customHeight="1">
      <c r="A29" s="15"/>
      <c r="B29" s="16" t="s">
        <v>33</v>
      </c>
      <c r="C29" s="17"/>
      <c r="D29" s="44">
        <v>111365021.39</v>
      </c>
      <c r="E29" s="44">
        <v>252800</v>
      </c>
      <c r="F29" s="44">
        <v>111617821.39</v>
      </c>
      <c r="G29" s="44">
        <v>69591220.320000008</v>
      </c>
      <c r="H29" s="44">
        <v>68393402.689999998</v>
      </c>
      <c r="I29" s="44">
        <v>42026601.07</v>
      </c>
    </row>
    <row r="30" spans="1:9" s="4" customFormat="1" ht="15" customHeight="1">
      <c r="A30" s="15"/>
      <c r="B30" s="16" t="s">
        <v>34</v>
      </c>
      <c r="C30" s="17"/>
      <c r="D30" s="44">
        <v>186894251.85000002</v>
      </c>
      <c r="E30" s="44">
        <v>4482144.47</v>
      </c>
      <c r="F30" s="44">
        <v>191376396.32000002</v>
      </c>
      <c r="G30" s="44">
        <v>97223448.900000021</v>
      </c>
      <c r="H30" s="44">
        <v>87064156.210000008</v>
      </c>
      <c r="I30" s="44">
        <v>94152947.419999987</v>
      </c>
    </row>
    <row r="31" spans="1:9" s="4" customFormat="1" ht="15" customHeight="1">
      <c r="A31" s="15"/>
      <c r="B31" s="16" t="s">
        <v>35</v>
      </c>
      <c r="C31" s="17"/>
      <c r="D31" s="44">
        <v>53086888.5</v>
      </c>
      <c r="E31" s="44">
        <v>29795581.600000001</v>
      </c>
      <c r="F31" s="44">
        <v>82882470.099999994</v>
      </c>
      <c r="G31" s="44">
        <v>57531628.710000001</v>
      </c>
      <c r="H31" s="44">
        <v>57341401.100000001</v>
      </c>
      <c r="I31" s="44">
        <v>25350841.390000001</v>
      </c>
    </row>
    <row r="32" spans="1:9" s="4" customFormat="1" ht="15" customHeight="1">
      <c r="A32" s="15"/>
      <c r="B32" s="16" t="s">
        <v>36</v>
      </c>
      <c r="C32" s="17"/>
      <c r="D32" s="44">
        <v>130421637.04999998</v>
      </c>
      <c r="E32" s="44">
        <v>140958.82</v>
      </c>
      <c r="F32" s="44">
        <v>130562595.86999999</v>
      </c>
      <c r="G32" s="44">
        <v>79923541.49000001</v>
      </c>
      <c r="H32" s="44">
        <v>70842947.090000004</v>
      </c>
      <c r="I32" s="44">
        <v>50639054.379999995</v>
      </c>
    </row>
    <row r="33" spans="1:9" s="4" customFormat="1" ht="15" customHeight="1">
      <c r="A33" s="15"/>
      <c r="B33" s="16" t="s">
        <v>37</v>
      </c>
      <c r="C33" s="17"/>
      <c r="D33" s="44">
        <v>66153933.030000001</v>
      </c>
      <c r="E33" s="44">
        <v>-42000</v>
      </c>
      <c r="F33" s="44">
        <v>66111933.030000001</v>
      </c>
      <c r="G33" s="44">
        <v>25964171.859999999</v>
      </c>
      <c r="H33" s="44">
        <v>22788437.66</v>
      </c>
      <c r="I33" s="44">
        <v>40147761.170000002</v>
      </c>
    </row>
    <row r="34" spans="1:9" s="4" customFormat="1" ht="15" customHeight="1">
      <c r="A34" s="15"/>
      <c r="B34" s="16" t="s">
        <v>38</v>
      </c>
      <c r="C34" s="17"/>
      <c r="D34" s="44">
        <v>8816127.4900000002</v>
      </c>
      <c r="E34" s="44">
        <v>511913</v>
      </c>
      <c r="F34" s="44">
        <v>9328040.4900000002</v>
      </c>
      <c r="G34" s="44">
        <v>3370671.6099999994</v>
      </c>
      <c r="H34" s="44">
        <v>3370671.6099999994</v>
      </c>
      <c r="I34" s="44">
        <v>5957368.8799999999</v>
      </c>
    </row>
    <row r="35" spans="1:9" s="4" customFormat="1">
      <c r="A35" s="15"/>
      <c r="B35" s="16" t="s">
        <v>39</v>
      </c>
      <c r="C35" s="17"/>
      <c r="D35" s="44">
        <v>11590635.49</v>
      </c>
      <c r="E35" s="44">
        <v>-61000</v>
      </c>
      <c r="F35" s="44">
        <v>11529635.49</v>
      </c>
      <c r="G35" s="44">
        <v>5419829.2799999993</v>
      </c>
      <c r="H35" s="44">
        <v>5419829.2799999993</v>
      </c>
      <c r="I35" s="44">
        <v>6109806.209999999</v>
      </c>
    </row>
    <row r="36" spans="1:9" s="4" customFormat="1">
      <c r="A36" s="15"/>
      <c r="B36" s="16" t="s">
        <v>40</v>
      </c>
      <c r="C36" s="17"/>
      <c r="D36" s="44">
        <v>40832955.030000001</v>
      </c>
      <c r="E36" s="44">
        <v>34820166.700000003</v>
      </c>
      <c r="F36" s="44">
        <v>75653121.730000004</v>
      </c>
      <c r="G36" s="44">
        <v>51477910.18</v>
      </c>
      <c r="H36" s="44">
        <v>49852627.119999997</v>
      </c>
      <c r="I36" s="44">
        <v>24175211.550000001</v>
      </c>
    </row>
    <row r="37" spans="1:9" s="4" customFormat="1" ht="34.5" customHeight="1">
      <c r="A37" s="50" t="s">
        <v>41</v>
      </c>
      <c r="B37" s="51"/>
      <c r="C37" s="52"/>
      <c r="D37" s="14">
        <f>SUM(D38:D46)</f>
        <v>394757168.45999998</v>
      </c>
      <c r="E37" s="14">
        <f t="shared" ref="E37:I37" si="4">SUM(E38:E46)</f>
        <v>63197491.289999992</v>
      </c>
      <c r="F37" s="14">
        <f t="shared" si="4"/>
        <v>457954659.75</v>
      </c>
      <c r="G37" s="14">
        <f t="shared" si="4"/>
        <v>261628432.02000001</v>
      </c>
      <c r="H37" s="14">
        <f t="shared" si="4"/>
        <v>243127083.16</v>
      </c>
      <c r="I37" s="14">
        <f t="shared" si="4"/>
        <v>196326227.72999999</v>
      </c>
    </row>
    <row r="38" spans="1:9" s="4" customFormat="1" ht="15" customHeight="1">
      <c r="A38" s="15"/>
      <c r="B38" s="16" t="s">
        <v>42</v>
      </c>
      <c r="C38" s="17"/>
      <c r="D38" s="44">
        <v>274014818.01999998</v>
      </c>
      <c r="E38" s="44">
        <v>8362515.9100000001</v>
      </c>
      <c r="F38" s="44">
        <v>282377333.93000001</v>
      </c>
      <c r="G38" s="44">
        <v>189033689</v>
      </c>
      <c r="H38" s="44">
        <v>176826039.72999999</v>
      </c>
      <c r="I38" s="44">
        <v>93343644.930000022</v>
      </c>
    </row>
    <row r="39" spans="1:9" s="4" customFormat="1" ht="15" customHeight="1">
      <c r="A39" s="15"/>
      <c r="B39" s="16" t="s">
        <v>43</v>
      </c>
      <c r="C39" s="17"/>
      <c r="D39" s="44"/>
      <c r="E39" s="44"/>
      <c r="F39" s="44"/>
      <c r="G39" s="44"/>
      <c r="H39" s="44"/>
      <c r="I39" s="44"/>
    </row>
    <row r="40" spans="1:9" s="4" customFormat="1">
      <c r="A40" s="15"/>
      <c r="B40" s="16" t="s">
        <v>44</v>
      </c>
      <c r="C40" s="17"/>
      <c r="D40" s="44">
        <v>3000000</v>
      </c>
      <c r="E40" s="44">
        <v>-3000000</v>
      </c>
      <c r="F40" s="44">
        <v>0</v>
      </c>
      <c r="G40" s="44">
        <v>0</v>
      </c>
      <c r="H40" s="44">
        <v>0</v>
      </c>
      <c r="I40" s="44">
        <v>0</v>
      </c>
    </row>
    <row r="41" spans="1:9" s="4" customFormat="1">
      <c r="A41" s="15"/>
      <c r="B41" s="16" t="s">
        <v>45</v>
      </c>
      <c r="C41" s="17"/>
      <c r="D41" s="44">
        <v>115672350.44</v>
      </c>
      <c r="E41" s="44">
        <v>57834975.379999995</v>
      </c>
      <c r="F41" s="44">
        <v>173507325.81999999</v>
      </c>
      <c r="G41" s="44">
        <v>72247004.190000013</v>
      </c>
      <c r="H41" s="44">
        <v>65953304.600000001</v>
      </c>
      <c r="I41" s="44">
        <v>101260321.63</v>
      </c>
    </row>
    <row r="42" spans="1:9" s="4" customFormat="1">
      <c r="A42" s="15"/>
      <c r="B42" s="16" t="s">
        <v>46</v>
      </c>
      <c r="C42" s="17"/>
      <c r="D42" s="44"/>
      <c r="E42" s="44"/>
      <c r="F42" s="44"/>
      <c r="G42" s="44"/>
      <c r="H42" s="44"/>
      <c r="I42" s="44"/>
    </row>
    <row r="43" spans="1:9" s="4" customFormat="1" ht="15" customHeight="1">
      <c r="A43" s="15"/>
      <c r="B43" s="16" t="s">
        <v>47</v>
      </c>
      <c r="C43" s="17"/>
      <c r="D43" s="44"/>
      <c r="E43" s="44"/>
      <c r="F43" s="44"/>
      <c r="G43" s="44"/>
      <c r="H43" s="44"/>
      <c r="I43" s="44"/>
    </row>
    <row r="44" spans="1:9" s="4" customFormat="1" ht="15" customHeight="1">
      <c r="A44" s="15"/>
      <c r="B44" s="16" t="s">
        <v>48</v>
      </c>
      <c r="C44" s="17"/>
      <c r="D44" s="44"/>
      <c r="E44" s="44"/>
      <c r="F44" s="44"/>
      <c r="G44" s="44"/>
      <c r="H44" s="44"/>
      <c r="I44" s="44"/>
    </row>
    <row r="45" spans="1:9" s="4" customFormat="1">
      <c r="A45" s="15"/>
      <c r="B45" s="16" t="s">
        <v>49</v>
      </c>
      <c r="C45" s="17"/>
      <c r="D45" s="44">
        <v>1640000</v>
      </c>
      <c r="E45" s="44">
        <v>0</v>
      </c>
      <c r="F45" s="44">
        <v>1640000</v>
      </c>
      <c r="G45" s="44">
        <v>0</v>
      </c>
      <c r="H45" s="44">
        <v>0</v>
      </c>
      <c r="I45" s="44">
        <v>1640000</v>
      </c>
    </row>
    <row r="46" spans="1:9" s="4" customFormat="1">
      <c r="A46" s="15"/>
      <c r="B46" s="16" t="s">
        <v>50</v>
      </c>
      <c r="C46" s="17"/>
      <c r="D46" s="44">
        <v>430000</v>
      </c>
      <c r="E46" s="44">
        <v>0</v>
      </c>
      <c r="F46" s="44">
        <v>430000</v>
      </c>
      <c r="G46" s="44">
        <v>347738.83</v>
      </c>
      <c r="H46" s="44">
        <v>347738.83</v>
      </c>
      <c r="I46" s="44">
        <v>82261.169999999984</v>
      </c>
    </row>
    <row r="47" spans="1:9" s="4" customFormat="1" ht="15" customHeight="1">
      <c r="A47" s="11" t="s">
        <v>51</v>
      </c>
      <c r="B47" s="12"/>
      <c r="C47" s="24"/>
      <c r="D47" s="14">
        <f>SUM(D48:D56)</f>
        <v>205279624.05000001</v>
      </c>
      <c r="E47" s="14">
        <f t="shared" ref="E47:I47" si="5">SUM(E48:E56)</f>
        <v>-2195735.02</v>
      </c>
      <c r="F47" s="14">
        <f t="shared" si="5"/>
        <v>203083889.03</v>
      </c>
      <c r="G47" s="14">
        <f t="shared" si="5"/>
        <v>116049889.02</v>
      </c>
      <c r="H47" s="14">
        <f t="shared" si="5"/>
        <v>113457884.89999999</v>
      </c>
      <c r="I47" s="14">
        <f t="shared" si="5"/>
        <v>87034000.010000005</v>
      </c>
    </row>
    <row r="48" spans="1:9" s="4" customFormat="1" ht="15" customHeight="1">
      <c r="A48" s="15"/>
      <c r="B48" s="16" t="s">
        <v>52</v>
      </c>
      <c r="C48" s="17"/>
      <c r="D48" s="44">
        <v>19130593.48</v>
      </c>
      <c r="E48" s="44">
        <v>499978.28</v>
      </c>
      <c r="F48" s="44">
        <v>19630571.759999998</v>
      </c>
      <c r="G48" s="44">
        <v>9558951.1999999974</v>
      </c>
      <c r="H48" s="44">
        <v>9223471.0999999996</v>
      </c>
      <c r="I48" s="44">
        <v>10071620.560000001</v>
      </c>
    </row>
    <row r="49" spans="1:10" s="4" customFormat="1" ht="15" customHeight="1">
      <c r="A49" s="15"/>
      <c r="B49" s="16" t="s">
        <v>53</v>
      </c>
      <c r="C49" s="17"/>
      <c r="D49" s="44">
        <v>1456613.01</v>
      </c>
      <c r="E49" s="44">
        <v>283000</v>
      </c>
      <c r="F49" s="44">
        <v>1739613.0100000002</v>
      </c>
      <c r="G49" s="44">
        <v>638393.15999999992</v>
      </c>
      <c r="H49" s="44">
        <v>624649.06000000006</v>
      </c>
      <c r="I49" s="44">
        <v>1101219.8500000001</v>
      </c>
    </row>
    <row r="50" spans="1:10" s="4" customFormat="1" ht="15" customHeight="1">
      <c r="A50" s="15"/>
      <c r="B50" s="16" t="s">
        <v>54</v>
      </c>
      <c r="C50" s="17"/>
      <c r="D50" s="44">
        <v>314906.23999999999</v>
      </c>
      <c r="E50" s="44">
        <v>-25000</v>
      </c>
      <c r="F50" s="44">
        <v>289906.24</v>
      </c>
      <c r="G50" s="44">
        <v>131272.28</v>
      </c>
      <c r="H50" s="44">
        <v>46592.28</v>
      </c>
      <c r="I50" s="44">
        <v>158633.96</v>
      </c>
    </row>
    <row r="51" spans="1:10" s="4" customFormat="1" ht="15" customHeight="1">
      <c r="A51" s="15"/>
      <c r="B51" s="16" t="s">
        <v>55</v>
      </c>
      <c r="C51" s="17"/>
      <c r="D51" s="44">
        <v>126990693.09</v>
      </c>
      <c r="E51" s="44">
        <v>-2632000</v>
      </c>
      <c r="F51" s="44">
        <v>124358693.09</v>
      </c>
      <c r="G51" s="44">
        <v>88367398</v>
      </c>
      <c r="H51" s="44">
        <v>88367398</v>
      </c>
      <c r="I51" s="44">
        <v>35991295.090000004</v>
      </c>
    </row>
    <row r="52" spans="1:10" s="4" customFormat="1" ht="15" customHeight="1">
      <c r="A52" s="15"/>
      <c r="B52" s="16" t="s">
        <v>56</v>
      </c>
      <c r="C52" s="17"/>
      <c r="D52" s="44"/>
      <c r="E52" s="44"/>
      <c r="F52" s="44"/>
      <c r="G52" s="44"/>
      <c r="H52" s="44"/>
      <c r="I52" s="44"/>
    </row>
    <row r="53" spans="1:10" s="4" customFormat="1" ht="15" customHeight="1">
      <c r="A53" s="15"/>
      <c r="B53" s="16" t="s">
        <v>57</v>
      </c>
      <c r="C53" s="17"/>
      <c r="D53" s="44">
        <v>51761118.230000004</v>
      </c>
      <c r="E53" s="44">
        <v>-116713.30000000005</v>
      </c>
      <c r="F53" s="44">
        <v>51644404.93</v>
      </c>
      <c r="G53" s="44">
        <v>12942441.24</v>
      </c>
      <c r="H53" s="44">
        <v>11784341.32</v>
      </c>
      <c r="I53" s="44">
        <v>38701963.690000005</v>
      </c>
    </row>
    <row r="54" spans="1:10" s="4" customFormat="1">
      <c r="A54" s="15"/>
      <c r="B54" s="16" t="s">
        <v>58</v>
      </c>
      <c r="C54" s="17"/>
      <c r="D54" s="44"/>
      <c r="E54" s="44"/>
      <c r="F54" s="44"/>
      <c r="G54" s="44"/>
      <c r="H54" s="44"/>
      <c r="I54" s="44"/>
    </row>
    <row r="55" spans="1:10" s="4" customFormat="1">
      <c r="A55" s="15"/>
      <c r="B55" s="16" t="s">
        <v>59</v>
      </c>
      <c r="C55" s="17"/>
      <c r="D55" s="44"/>
      <c r="E55" s="44"/>
      <c r="F55" s="44"/>
      <c r="G55" s="44"/>
      <c r="H55" s="44"/>
      <c r="I55" s="44"/>
    </row>
    <row r="56" spans="1:10" s="4" customFormat="1">
      <c r="A56" s="15"/>
      <c r="B56" s="16" t="s">
        <v>60</v>
      </c>
      <c r="C56" s="17"/>
      <c r="D56" s="44">
        <v>5625700</v>
      </c>
      <c r="E56" s="44">
        <v>-205000</v>
      </c>
      <c r="F56" s="44">
        <v>5420700</v>
      </c>
      <c r="G56" s="44">
        <v>4411433.1399999997</v>
      </c>
      <c r="H56" s="44">
        <v>3411433.14</v>
      </c>
      <c r="I56" s="44">
        <v>1009266.8600000001</v>
      </c>
    </row>
    <row r="57" spans="1:10" s="4" customFormat="1" ht="15" customHeight="1">
      <c r="A57" s="11" t="s">
        <v>61</v>
      </c>
      <c r="B57" s="20"/>
      <c r="C57" s="13"/>
      <c r="D57" s="14">
        <f>SUM(D58:D60)</f>
        <v>451004675.33000004</v>
      </c>
      <c r="E57" s="14">
        <f t="shared" ref="E57:I57" si="6">SUM(E58:E60)</f>
        <v>15116219.800000001</v>
      </c>
      <c r="F57" s="14">
        <f t="shared" si="6"/>
        <v>466120895.13000005</v>
      </c>
      <c r="G57" s="14">
        <f t="shared" si="6"/>
        <v>203426790.94999999</v>
      </c>
      <c r="H57" s="14">
        <f t="shared" si="6"/>
        <v>117362662.69</v>
      </c>
      <c r="I57" s="14">
        <f t="shared" si="6"/>
        <v>262694104.17999995</v>
      </c>
    </row>
    <row r="58" spans="1:10" s="4" customFormat="1" ht="15" customHeight="1">
      <c r="A58" s="15"/>
      <c r="B58" s="16" t="s">
        <v>62</v>
      </c>
      <c r="C58" s="17"/>
      <c r="D58" s="44">
        <v>414974675.33000004</v>
      </c>
      <c r="E58" s="44">
        <v>14336000</v>
      </c>
      <c r="F58" s="44">
        <v>429310675.33000004</v>
      </c>
      <c r="G58" s="44">
        <v>200903812.22999999</v>
      </c>
      <c r="H58" s="44">
        <v>115653269.34999999</v>
      </c>
      <c r="I58" s="44">
        <v>228406863.09999996</v>
      </c>
    </row>
    <row r="59" spans="1:10" s="4" customFormat="1" ht="15" customHeight="1">
      <c r="A59" s="15"/>
      <c r="B59" s="16" t="s">
        <v>63</v>
      </c>
      <c r="C59" s="17"/>
      <c r="D59" s="44">
        <v>36030000</v>
      </c>
      <c r="E59" s="44">
        <v>780219.8</v>
      </c>
      <c r="F59" s="44">
        <v>36810219.799999997</v>
      </c>
      <c r="G59" s="44">
        <v>2522978.7199999997</v>
      </c>
      <c r="H59" s="44">
        <v>1709393.34</v>
      </c>
      <c r="I59" s="44">
        <v>34287241.079999998</v>
      </c>
    </row>
    <row r="60" spans="1:10" s="4" customFormat="1" ht="15" customHeight="1">
      <c r="A60" s="15"/>
      <c r="B60" s="16" t="s">
        <v>64</v>
      </c>
      <c r="C60" s="17"/>
      <c r="D60" s="44"/>
      <c r="E60" s="44"/>
      <c r="F60" s="44"/>
      <c r="G60" s="44"/>
      <c r="H60" s="44"/>
      <c r="I60" s="44"/>
    </row>
    <row r="61" spans="1:10" s="4" customFormat="1" ht="15" customHeight="1">
      <c r="A61" s="11" t="s">
        <v>65</v>
      </c>
      <c r="B61" s="23"/>
      <c r="C61" s="13"/>
      <c r="D61" s="14">
        <f>SUM(D62:D69)</f>
        <v>0</v>
      </c>
      <c r="E61" s="14">
        <f t="shared" ref="E61:I61" si="7">SUM(E62:E69)</f>
        <v>24645886</v>
      </c>
      <c r="F61" s="14">
        <f t="shared" si="7"/>
        <v>24645886</v>
      </c>
      <c r="G61" s="14">
        <f t="shared" si="7"/>
        <v>0</v>
      </c>
      <c r="H61" s="14">
        <f t="shared" si="7"/>
        <v>0</v>
      </c>
      <c r="I61" s="14">
        <f t="shared" si="7"/>
        <v>24645886</v>
      </c>
    </row>
    <row r="62" spans="1:10" s="4" customFormat="1" ht="15" customHeight="1">
      <c r="A62" s="15"/>
      <c r="B62" s="16" t="s">
        <v>66</v>
      </c>
      <c r="C62" s="17"/>
      <c r="D62" s="44">
        <v>0</v>
      </c>
      <c r="E62" s="44">
        <v>24645886</v>
      </c>
      <c r="F62" s="44">
        <v>24645886</v>
      </c>
      <c r="G62" s="44">
        <v>0</v>
      </c>
      <c r="H62" s="44">
        <v>0</v>
      </c>
      <c r="I62" s="44">
        <v>24645886</v>
      </c>
      <c r="J62" s="24"/>
    </row>
    <row r="63" spans="1:10" s="4" customFormat="1" ht="15" customHeight="1">
      <c r="A63" s="15"/>
      <c r="B63" s="16" t="s">
        <v>67</v>
      </c>
      <c r="C63" s="17"/>
      <c r="D63" s="19"/>
      <c r="E63" s="19"/>
      <c r="F63" s="19"/>
      <c r="G63" s="19"/>
      <c r="H63" s="19"/>
      <c r="I63" s="19"/>
    </row>
    <row r="64" spans="1:10" s="4" customFormat="1" ht="15" customHeight="1">
      <c r="A64" s="15"/>
      <c r="B64" s="16" t="s">
        <v>68</v>
      </c>
      <c r="C64" s="17"/>
      <c r="D64" s="19"/>
      <c r="E64" s="19"/>
      <c r="F64" s="19"/>
      <c r="G64" s="19"/>
      <c r="H64" s="19"/>
      <c r="I64" s="19"/>
    </row>
    <row r="65" spans="1:9" s="4" customFormat="1">
      <c r="A65" s="15"/>
      <c r="B65" s="16" t="s">
        <v>69</v>
      </c>
      <c r="C65" s="17"/>
      <c r="D65" s="19"/>
      <c r="E65" s="19"/>
      <c r="F65" s="19"/>
      <c r="G65" s="19"/>
      <c r="H65" s="19"/>
      <c r="I65" s="19"/>
    </row>
    <row r="66" spans="1:9" s="4" customFormat="1" ht="15" customHeight="1">
      <c r="A66" s="15"/>
      <c r="B66" s="16" t="s">
        <v>70</v>
      </c>
      <c r="C66" s="17"/>
      <c r="D66" s="19"/>
      <c r="E66" s="19"/>
      <c r="F66" s="19"/>
      <c r="G66" s="19"/>
      <c r="H66" s="19"/>
      <c r="I66" s="19"/>
    </row>
    <row r="67" spans="1:9" s="4" customFormat="1" ht="15" customHeight="1">
      <c r="A67" s="15"/>
      <c r="B67" s="16" t="s">
        <v>71</v>
      </c>
      <c r="C67" s="17"/>
      <c r="D67" s="19"/>
      <c r="E67" s="19"/>
      <c r="F67" s="19"/>
      <c r="G67" s="19"/>
      <c r="H67" s="19"/>
      <c r="I67" s="19"/>
    </row>
    <row r="68" spans="1:9" s="4" customFormat="1" ht="15" customHeight="1">
      <c r="A68" s="15"/>
      <c r="B68" s="16" t="s">
        <v>72</v>
      </c>
      <c r="C68" s="17"/>
      <c r="D68" s="19"/>
      <c r="E68" s="19"/>
      <c r="F68" s="19"/>
      <c r="G68" s="19"/>
      <c r="H68" s="19"/>
      <c r="I68" s="19"/>
    </row>
    <row r="69" spans="1:9" s="4" customFormat="1" ht="15" customHeight="1">
      <c r="A69" s="15"/>
      <c r="B69" s="16" t="s">
        <v>73</v>
      </c>
      <c r="C69" s="17"/>
      <c r="D69" s="19"/>
      <c r="E69" s="19"/>
      <c r="F69" s="19"/>
      <c r="G69" s="19"/>
      <c r="H69" s="19"/>
      <c r="I69" s="19"/>
    </row>
    <row r="70" spans="1:9" s="4" customFormat="1" ht="15" customHeight="1">
      <c r="A70" s="11" t="s">
        <v>74</v>
      </c>
      <c r="B70" s="12"/>
      <c r="C70" s="24"/>
      <c r="D70" s="14">
        <f>SUM(D71:D73)</f>
        <v>0</v>
      </c>
      <c r="E70" s="14">
        <f t="shared" ref="E70:I70" si="8">SUM(E71:E73)</f>
        <v>0</v>
      </c>
      <c r="F70" s="14">
        <f t="shared" si="8"/>
        <v>0</v>
      </c>
      <c r="G70" s="14">
        <f t="shared" si="8"/>
        <v>0</v>
      </c>
      <c r="H70" s="14">
        <f t="shared" si="8"/>
        <v>0</v>
      </c>
      <c r="I70" s="14">
        <f t="shared" si="8"/>
        <v>0</v>
      </c>
    </row>
    <row r="71" spans="1:9" s="4" customFormat="1">
      <c r="A71" s="15"/>
      <c r="B71" s="16" t="s">
        <v>75</v>
      </c>
      <c r="C71" s="17"/>
      <c r="D71" s="44"/>
      <c r="E71" s="44"/>
      <c r="F71" s="44"/>
      <c r="G71" s="44"/>
      <c r="H71" s="44"/>
      <c r="I71" s="44"/>
    </row>
    <row r="72" spans="1:9" s="4" customFormat="1">
      <c r="A72" s="15"/>
      <c r="B72" s="16" t="s">
        <v>76</v>
      </c>
      <c r="C72" s="17"/>
      <c r="D72" s="19"/>
      <c r="E72" s="19"/>
      <c r="F72" s="19"/>
      <c r="G72" s="19"/>
      <c r="H72" s="19"/>
      <c r="I72" s="19"/>
    </row>
    <row r="73" spans="1:9" s="4" customFormat="1">
      <c r="A73" s="15"/>
      <c r="B73" s="16" t="s">
        <v>77</v>
      </c>
      <c r="C73" s="17"/>
      <c r="D73" s="19"/>
      <c r="E73" s="19"/>
      <c r="F73" s="19"/>
      <c r="G73" s="19"/>
      <c r="H73" s="19"/>
      <c r="I73" s="19"/>
    </row>
    <row r="74" spans="1:9" s="4" customFormat="1" ht="15" customHeight="1">
      <c r="A74" s="45" t="s">
        <v>78</v>
      </c>
      <c r="B74" s="24"/>
      <c r="C74" s="17"/>
      <c r="D74" s="14">
        <f>SUM(D75:D81)</f>
        <v>109477767.04000001</v>
      </c>
      <c r="E74" s="14">
        <f t="shared" ref="E74:I74" si="9">SUM(E75:E81)</f>
        <v>479377.99</v>
      </c>
      <c r="F74" s="14">
        <f t="shared" si="9"/>
        <v>109957145.03</v>
      </c>
      <c r="G74" s="14">
        <f t="shared" si="9"/>
        <v>54434673.279999994</v>
      </c>
      <c r="H74" s="14">
        <f t="shared" si="9"/>
        <v>53828888.869999997</v>
      </c>
      <c r="I74" s="14">
        <f t="shared" si="9"/>
        <v>55522471.75</v>
      </c>
    </row>
    <row r="75" spans="1:9" s="4" customFormat="1" ht="15" customHeight="1">
      <c r="A75" s="15"/>
      <c r="B75" s="16" t="s">
        <v>79</v>
      </c>
      <c r="C75" s="17"/>
      <c r="D75" s="44">
        <v>11500355.609999999</v>
      </c>
      <c r="E75" s="44">
        <v>0</v>
      </c>
      <c r="F75" s="44">
        <v>11500355.609999999</v>
      </c>
      <c r="G75" s="44">
        <v>10386945.08</v>
      </c>
      <c r="H75" s="44">
        <v>10386945.08</v>
      </c>
      <c r="I75" s="44">
        <v>1113410.5299999993</v>
      </c>
    </row>
    <row r="76" spans="1:9" s="4" customFormat="1" ht="15" customHeight="1">
      <c r="A76" s="15"/>
      <c r="B76" s="21" t="s">
        <v>80</v>
      </c>
      <c r="C76" s="17"/>
      <c r="D76" s="44">
        <v>79341354.430000007</v>
      </c>
      <c r="E76" s="44">
        <v>93277.99</v>
      </c>
      <c r="F76" s="44">
        <v>79434632.420000002</v>
      </c>
      <c r="G76" s="44">
        <v>42123598.439999998</v>
      </c>
      <c r="H76" s="44">
        <v>42123598.439999998</v>
      </c>
      <c r="I76" s="44">
        <v>37311033.980000004</v>
      </c>
    </row>
    <row r="77" spans="1:9" s="4" customFormat="1" ht="15" customHeight="1">
      <c r="A77" s="15"/>
      <c r="B77" s="21" t="s">
        <v>81</v>
      </c>
      <c r="C77" s="17"/>
      <c r="D77" s="44"/>
      <c r="E77" s="44"/>
      <c r="F77" s="44"/>
      <c r="G77" s="44"/>
      <c r="H77" s="44"/>
      <c r="I77" s="44"/>
    </row>
    <row r="78" spans="1:9" s="4" customFormat="1">
      <c r="A78" s="15"/>
      <c r="B78" s="21" t="s">
        <v>82</v>
      </c>
      <c r="C78" s="17"/>
      <c r="D78" s="44">
        <v>18636057</v>
      </c>
      <c r="E78" s="44">
        <v>386100</v>
      </c>
      <c r="F78" s="44">
        <v>19022157</v>
      </c>
      <c r="G78" s="44">
        <v>1924129.76</v>
      </c>
      <c r="H78" s="44">
        <v>1318345.3500000001</v>
      </c>
      <c r="I78" s="44">
        <v>17098027.239999998</v>
      </c>
    </row>
    <row r="79" spans="1:9" s="4" customFormat="1">
      <c r="A79" s="15"/>
      <c r="B79" s="16" t="s">
        <v>83</v>
      </c>
      <c r="C79" s="17"/>
      <c r="D79" s="19"/>
      <c r="E79" s="19"/>
      <c r="F79" s="19"/>
      <c r="G79" s="19"/>
      <c r="H79" s="19"/>
      <c r="I79" s="19"/>
    </row>
    <row r="80" spans="1:9" s="4" customFormat="1">
      <c r="A80" s="15"/>
      <c r="B80" s="16" t="s">
        <v>84</v>
      </c>
      <c r="C80" s="17"/>
      <c r="D80" s="19"/>
      <c r="E80" s="19"/>
      <c r="F80" s="19"/>
      <c r="G80" s="19"/>
      <c r="H80" s="19"/>
      <c r="I80" s="19"/>
    </row>
    <row r="81" spans="1:9" s="4" customFormat="1" ht="15" customHeight="1">
      <c r="A81" s="15"/>
      <c r="B81" s="16" t="s">
        <v>85</v>
      </c>
      <c r="C81" s="17"/>
      <c r="D81" s="19"/>
      <c r="E81" s="19"/>
      <c r="F81" s="19"/>
      <c r="G81" s="19"/>
      <c r="H81" s="19"/>
      <c r="I81" s="19"/>
    </row>
    <row r="82" spans="1:9" s="4" customFormat="1">
      <c r="A82" s="25"/>
      <c r="B82" s="26"/>
      <c r="C82" s="27"/>
      <c r="D82" s="28"/>
      <c r="E82" s="28"/>
      <c r="F82" s="28"/>
      <c r="G82" s="28"/>
      <c r="H82" s="28"/>
      <c r="I82" s="28"/>
    </row>
    <row r="83" spans="1:9" s="4" customFormat="1" ht="15" customHeight="1">
      <c r="A83" s="46" t="s">
        <v>86</v>
      </c>
      <c r="B83" s="47"/>
      <c r="C83" s="48"/>
      <c r="D83" s="49">
        <f>+D84+D92+D102+D112+D122+D132+D136+D145+D149</f>
        <v>1205769093.26</v>
      </c>
      <c r="E83" s="49">
        <f t="shared" ref="E83:I83" si="10">+E84+E92+E102+E112+E122+E132+E136+E145+E149</f>
        <v>207540657.68000001</v>
      </c>
      <c r="F83" s="49">
        <f t="shared" si="10"/>
        <v>1413309750.9400001</v>
      </c>
      <c r="G83" s="49">
        <f t="shared" si="10"/>
        <v>1049131471.97</v>
      </c>
      <c r="H83" s="49">
        <f t="shared" si="10"/>
        <v>931415156.82000017</v>
      </c>
      <c r="I83" s="49">
        <f t="shared" si="10"/>
        <v>364178278.97000003</v>
      </c>
    </row>
    <row r="84" spans="1:9" s="4" customFormat="1" ht="15" customHeight="1">
      <c r="A84" s="11" t="s">
        <v>13</v>
      </c>
      <c r="B84" s="12"/>
      <c r="C84" s="13"/>
      <c r="D84" s="14">
        <f>SUM(D85:D91)</f>
        <v>591420441.5</v>
      </c>
      <c r="E84" s="14">
        <f t="shared" ref="E84:G84" si="11">SUM(E85:E91)</f>
        <v>101417324.51000001</v>
      </c>
      <c r="F84" s="14">
        <f t="shared" si="11"/>
        <v>692837766.00999999</v>
      </c>
      <c r="G84" s="14">
        <f t="shared" si="11"/>
        <v>515651991.38</v>
      </c>
      <c r="H84" s="14">
        <f t="shared" ref="H84" si="12">SUM(H85:H91)</f>
        <v>515651991.38</v>
      </c>
      <c r="I84" s="14">
        <f t="shared" ref="I84" si="13">SUM(I85:I91)</f>
        <v>177185774.63</v>
      </c>
    </row>
    <row r="85" spans="1:9" s="4" customFormat="1" ht="15" customHeight="1">
      <c r="A85" s="15"/>
      <c r="B85" s="16" t="s">
        <v>14</v>
      </c>
      <c r="C85" s="17"/>
      <c r="D85" s="44">
        <v>73659140.700000003</v>
      </c>
      <c r="E85" s="44">
        <v>14317875.869999999</v>
      </c>
      <c r="F85" s="44">
        <v>87977016.570000008</v>
      </c>
      <c r="G85" s="44">
        <v>81523326.200000003</v>
      </c>
      <c r="H85" s="44">
        <v>81523326.200000003</v>
      </c>
      <c r="I85" s="44">
        <v>6453690.3700000066</v>
      </c>
    </row>
    <row r="86" spans="1:9" s="4" customFormat="1" ht="15" customHeight="1">
      <c r="A86" s="15"/>
      <c r="B86" s="16" t="s">
        <v>15</v>
      </c>
      <c r="C86" s="17"/>
      <c r="D86" s="44">
        <v>1200000</v>
      </c>
      <c r="E86" s="44">
        <v>-1200000</v>
      </c>
      <c r="F86" s="44">
        <v>0</v>
      </c>
      <c r="G86" s="44">
        <v>0</v>
      </c>
      <c r="H86" s="44">
        <v>0</v>
      </c>
      <c r="I86" s="44">
        <v>0</v>
      </c>
    </row>
    <row r="87" spans="1:9" s="4" customFormat="1" ht="15" customHeight="1">
      <c r="A87" s="15"/>
      <c r="B87" s="16" t="s">
        <v>16</v>
      </c>
      <c r="C87" s="17"/>
      <c r="D87" s="44">
        <v>70677002.989999995</v>
      </c>
      <c r="E87" s="44">
        <v>7299046.6799999997</v>
      </c>
      <c r="F87" s="44">
        <v>77976049.670000002</v>
      </c>
      <c r="G87" s="44">
        <v>13193729.699999999</v>
      </c>
      <c r="H87" s="44">
        <v>13193729.699999999</v>
      </c>
      <c r="I87" s="44">
        <v>64782319.969999999</v>
      </c>
    </row>
    <row r="88" spans="1:9" s="4" customFormat="1">
      <c r="A88" s="15"/>
      <c r="B88" s="16" t="s">
        <v>17</v>
      </c>
      <c r="C88" s="17"/>
      <c r="D88" s="44">
        <v>34045672.5</v>
      </c>
      <c r="E88" s="44">
        <v>6500000.3099999996</v>
      </c>
      <c r="F88" s="44">
        <v>40545672.810000002</v>
      </c>
      <c r="G88" s="44">
        <v>29187460.399999999</v>
      </c>
      <c r="H88" s="44">
        <v>29187460.399999999</v>
      </c>
      <c r="I88" s="44">
        <v>11358212.410000004</v>
      </c>
    </row>
    <row r="89" spans="1:9" s="4" customFormat="1" ht="15" customHeight="1">
      <c r="A89" s="15"/>
      <c r="B89" s="16" t="s">
        <v>18</v>
      </c>
      <c r="C89" s="17"/>
      <c r="D89" s="44">
        <v>411838625.31</v>
      </c>
      <c r="E89" s="44">
        <v>74500401.650000006</v>
      </c>
      <c r="F89" s="44">
        <v>486339026.96000004</v>
      </c>
      <c r="G89" s="44">
        <v>391747475.07999998</v>
      </c>
      <c r="H89" s="44">
        <v>391747475.07999998</v>
      </c>
      <c r="I89" s="44">
        <v>94591551.88000001</v>
      </c>
    </row>
    <row r="90" spans="1:9" s="4" customFormat="1">
      <c r="A90" s="15"/>
      <c r="B90" s="16" t="s">
        <v>19</v>
      </c>
      <c r="C90" s="17"/>
      <c r="D90" s="19"/>
      <c r="E90" s="19"/>
      <c r="F90" s="19"/>
      <c r="G90" s="19"/>
      <c r="H90" s="19"/>
      <c r="I90" s="19"/>
    </row>
    <row r="91" spans="1:9" s="4" customFormat="1" ht="15" customHeight="1">
      <c r="A91" s="15"/>
      <c r="B91" s="16" t="s">
        <v>20</v>
      </c>
      <c r="C91" s="17"/>
      <c r="D91" s="19"/>
      <c r="E91" s="19"/>
      <c r="F91" s="19"/>
      <c r="G91" s="19"/>
      <c r="H91" s="19"/>
      <c r="I91" s="19"/>
    </row>
    <row r="92" spans="1:9" s="4" customFormat="1" ht="15" customHeight="1">
      <c r="A92" s="45" t="s">
        <v>21</v>
      </c>
      <c r="B92" s="24"/>
      <c r="C92" s="17"/>
      <c r="D92" s="14">
        <f>SUM(D93:D101)</f>
        <v>159969838.31</v>
      </c>
      <c r="E92" s="14">
        <f t="shared" ref="E92:I92" si="14">SUM(E93:E101)</f>
        <v>54633361.689999998</v>
      </c>
      <c r="F92" s="14">
        <f t="shared" si="14"/>
        <v>214603200</v>
      </c>
      <c r="G92" s="14">
        <f t="shared" si="14"/>
        <v>198826079.74000001</v>
      </c>
      <c r="H92" s="14">
        <f t="shared" si="14"/>
        <v>183970972.54000002</v>
      </c>
      <c r="I92" s="14">
        <f t="shared" si="14"/>
        <v>15777120.259999994</v>
      </c>
    </row>
    <row r="93" spans="1:9" s="4" customFormat="1" ht="15" customHeight="1">
      <c r="A93" s="15"/>
      <c r="B93" s="16" t="s">
        <v>22</v>
      </c>
      <c r="C93" s="17"/>
      <c r="D93" s="44">
        <v>90000</v>
      </c>
      <c r="E93" s="44">
        <v>325750</v>
      </c>
      <c r="F93" s="44">
        <v>415750</v>
      </c>
      <c r="G93" s="44">
        <v>77488</v>
      </c>
      <c r="H93" s="44">
        <v>64728</v>
      </c>
      <c r="I93" s="44">
        <v>338262</v>
      </c>
    </row>
    <row r="94" spans="1:9" s="4" customFormat="1">
      <c r="A94" s="15"/>
      <c r="B94" s="16" t="s">
        <v>23</v>
      </c>
      <c r="C94" s="17"/>
      <c r="D94" s="44"/>
      <c r="E94" s="44"/>
      <c r="F94" s="44"/>
      <c r="G94" s="44"/>
      <c r="H94" s="44"/>
      <c r="I94" s="44"/>
    </row>
    <row r="95" spans="1:9" s="4" customFormat="1" ht="15" customHeight="1">
      <c r="A95" s="15"/>
      <c r="B95" s="16" t="s">
        <v>24</v>
      </c>
      <c r="C95" s="17"/>
      <c r="D95" s="44"/>
      <c r="E95" s="44"/>
      <c r="F95" s="44"/>
      <c r="G95" s="44"/>
      <c r="H95" s="44"/>
      <c r="I95" s="44"/>
    </row>
    <row r="96" spans="1:9" s="4" customFormat="1" ht="15" customHeight="1">
      <c r="A96" s="15"/>
      <c r="B96" s="21" t="s">
        <v>25</v>
      </c>
      <c r="C96" s="17"/>
      <c r="D96" s="44">
        <v>440000</v>
      </c>
      <c r="E96" s="44">
        <v>0</v>
      </c>
      <c r="F96" s="44">
        <v>440000</v>
      </c>
      <c r="G96" s="44">
        <v>93804.61</v>
      </c>
      <c r="H96" s="44">
        <v>50874.400000000001</v>
      </c>
      <c r="I96" s="44">
        <v>346195.39</v>
      </c>
    </row>
    <row r="97" spans="1:9" s="4" customFormat="1" ht="15" customHeight="1">
      <c r="A97" s="15"/>
      <c r="B97" s="16" t="s">
        <v>26</v>
      </c>
      <c r="C97" s="17"/>
      <c r="D97" s="44">
        <v>20000</v>
      </c>
      <c r="E97" s="44">
        <v>0</v>
      </c>
      <c r="F97" s="44">
        <v>20000</v>
      </c>
      <c r="G97" s="44">
        <v>19900</v>
      </c>
      <c r="H97" s="44">
        <v>19900</v>
      </c>
      <c r="I97" s="44">
        <v>100</v>
      </c>
    </row>
    <row r="98" spans="1:9" s="4" customFormat="1" ht="15" customHeight="1">
      <c r="A98" s="15"/>
      <c r="B98" s="16" t="s">
        <v>27</v>
      </c>
      <c r="C98" s="17"/>
      <c r="D98" s="44">
        <v>115620000</v>
      </c>
      <c r="E98" s="44">
        <v>10030000</v>
      </c>
      <c r="F98" s="44">
        <v>125650000</v>
      </c>
      <c r="G98" s="44">
        <v>124311628.74000001</v>
      </c>
      <c r="H98" s="44">
        <v>123327790.85000001</v>
      </c>
      <c r="I98" s="44">
        <v>1338371.2599999942</v>
      </c>
    </row>
    <row r="99" spans="1:9" s="4" customFormat="1" ht="15" customHeight="1">
      <c r="A99" s="15"/>
      <c r="B99" s="16" t="s">
        <v>28</v>
      </c>
      <c r="C99" s="17"/>
      <c r="D99" s="44">
        <v>7000</v>
      </c>
      <c r="E99" s="44">
        <v>26320210</v>
      </c>
      <c r="F99" s="44">
        <v>26327210</v>
      </c>
      <c r="G99" s="44">
        <v>26239527.82</v>
      </c>
      <c r="H99" s="44">
        <v>15402112.109999999</v>
      </c>
      <c r="I99" s="44">
        <v>87682.179999999556</v>
      </c>
    </row>
    <row r="100" spans="1:9" s="4" customFormat="1" ht="15" customHeight="1">
      <c r="A100" s="15"/>
      <c r="B100" s="16" t="s">
        <v>29</v>
      </c>
      <c r="C100" s="17"/>
      <c r="D100" s="44">
        <v>0</v>
      </c>
      <c r="E100" s="44">
        <v>12569240</v>
      </c>
      <c r="F100" s="44">
        <v>12569240</v>
      </c>
      <c r="G100" s="44">
        <v>0</v>
      </c>
      <c r="H100" s="44">
        <v>0</v>
      </c>
      <c r="I100" s="44">
        <v>12569240</v>
      </c>
    </row>
    <row r="101" spans="1:9" s="4" customFormat="1" ht="15" customHeight="1">
      <c r="A101" s="15"/>
      <c r="B101" s="16" t="s">
        <v>30</v>
      </c>
      <c r="C101" s="17"/>
      <c r="D101" s="44">
        <v>43792838.310000002</v>
      </c>
      <c r="E101" s="44">
        <v>5388161.6899999976</v>
      </c>
      <c r="F101" s="44">
        <v>49181000</v>
      </c>
      <c r="G101" s="44">
        <v>48083730.57</v>
      </c>
      <c r="H101" s="44">
        <v>45105567.18</v>
      </c>
      <c r="I101" s="44">
        <v>1097269.4299999995</v>
      </c>
    </row>
    <row r="102" spans="1:9" s="4" customFormat="1" ht="15" customHeight="1">
      <c r="A102" s="45" t="s">
        <v>31</v>
      </c>
      <c r="B102" s="24"/>
      <c r="C102" s="17"/>
      <c r="D102" s="14">
        <f>SUM(D103:D111)</f>
        <v>104383367.28</v>
      </c>
      <c r="E102" s="14">
        <f t="shared" ref="E102:I102" si="15">SUM(E103:E111)</f>
        <v>-42260342.870000005</v>
      </c>
      <c r="F102" s="14">
        <f t="shared" si="15"/>
        <v>62123024.409999996</v>
      </c>
      <c r="G102" s="14">
        <f t="shared" si="15"/>
        <v>51334627.839999996</v>
      </c>
      <c r="H102" s="14">
        <f t="shared" si="15"/>
        <v>43440198.379999995</v>
      </c>
      <c r="I102" s="14">
        <f t="shared" si="15"/>
        <v>10788396.570000004</v>
      </c>
    </row>
    <row r="103" spans="1:9" s="4" customFormat="1">
      <c r="A103" s="15"/>
      <c r="B103" s="16" t="s">
        <v>32</v>
      </c>
      <c r="C103" s="17"/>
      <c r="D103" s="44"/>
      <c r="E103" s="44"/>
      <c r="F103" s="44"/>
      <c r="G103" s="44"/>
      <c r="H103" s="44"/>
      <c r="I103" s="44"/>
    </row>
    <row r="104" spans="1:9" s="4" customFormat="1" ht="15" customHeight="1">
      <c r="A104" s="15"/>
      <c r="B104" s="16" t="s">
        <v>33</v>
      </c>
      <c r="C104" s="17"/>
      <c r="D104" s="44">
        <v>15000</v>
      </c>
      <c r="E104" s="44">
        <v>2350000</v>
      </c>
      <c r="F104" s="44">
        <v>2365000</v>
      </c>
      <c r="G104" s="44">
        <v>585184.97</v>
      </c>
      <c r="H104" s="44">
        <v>297388.96999999997</v>
      </c>
      <c r="I104" s="44">
        <v>1779815.03</v>
      </c>
    </row>
    <row r="105" spans="1:9" s="4" customFormat="1" ht="15" customHeight="1">
      <c r="A105" s="15"/>
      <c r="B105" s="16" t="s">
        <v>34</v>
      </c>
      <c r="C105" s="17"/>
      <c r="D105" s="44">
        <v>0</v>
      </c>
      <c r="E105" s="44">
        <v>22426277.59</v>
      </c>
      <c r="F105" s="44">
        <v>22426277.59</v>
      </c>
      <c r="G105" s="44">
        <v>16538705</v>
      </c>
      <c r="H105" s="44">
        <v>10699888.01</v>
      </c>
      <c r="I105" s="44">
        <v>5887572.5899999999</v>
      </c>
    </row>
    <row r="106" spans="1:9" s="4" customFormat="1" ht="15" customHeight="1">
      <c r="A106" s="15"/>
      <c r="B106" s="16" t="s">
        <v>35</v>
      </c>
      <c r="C106" s="17"/>
      <c r="D106" s="44">
        <v>936478</v>
      </c>
      <c r="E106" s="44">
        <v>-936478</v>
      </c>
      <c r="F106" s="44">
        <v>0</v>
      </c>
      <c r="G106" s="44">
        <v>0</v>
      </c>
      <c r="H106" s="44">
        <v>0</v>
      </c>
      <c r="I106" s="44">
        <v>0</v>
      </c>
    </row>
    <row r="107" spans="1:9" s="4" customFormat="1" ht="15" customHeight="1">
      <c r="A107" s="15"/>
      <c r="B107" s="16" t="s">
        <v>36</v>
      </c>
      <c r="C107" s="17"/>
      <c r="D107" s="44">
        <v>30621745.280000001</v>
      </c>
      <c r="E107" s="44">
        <v>6650001.54</v>
      </c>
      <c r="F107" s="44">
        <v>37271746.82</v>
      </c>
      <c r="G107" s="44">
        <v>34202363.869999997</v>
      </c>
      <c r="H107" s="44">
        <v>32434547.399999999</v>
      </c>
      <c r="I107" s="44">
        <v>3069382.9500000039</v>
      </c>
    </row>
    <row r="108" spans="1:9" s="4" customFormat="1" ht="15" customHeight="1">
      <c r="A108" s="15"/>
      <c r="B108" s="16" t="s">
        <v>37</v>
      </c>
      <c r="C108" s="17"/>
      <c r="D108" s="44"/>
      <c r="E108" s="44"/>
      <c r="F108" s="44"/>
      <c r="G108" s="44"/>
      <c r="H108" s="44"/>
      <c r="I108" s="44"/>
    </row>
    <row r="109" spans="1:9" s="4" customFormat="1" ht="15" customHeight="1">
      <c r="A109" s="15"/>
      <c r="B109" s="16" t="s">
        <v>38</v>
      </c>
      <c r="C109" s="17"/>
      <c r="D109" s="44">
        <v>0</v>
      </c>
      <c r="E109" s="44">
        <v>60000</v>
      </c>
      <c r="F109" s="44">
        <v>60000</v>
      </c>
      <c r="G109" s="44">
        <v>8374</v>
      </c>
      <c r="H109" s="44">
        <v>8374</v>
      </c>
      <c r="I109" s="44">
        <v>51626</v>
      </c>
    </row>
    <row r="110" spans="1:9" s="4" customFormat="1">
      <c r="A110" s="15"/>
      <c r="B110" s="16" t="s">
        <v>39</v>
      </c>
      <c r="C110" s="17"/>
      <c r="D110" s="44"/>
      <c r="E110" s="44"/>
      <c r="F110" s="44"/>
      <c r="G110" s="44"/>
      <c r="H110" s="44"/>
      <c r="I110" s="44"/>
    </row>
    <row r="111" spans="1:9" s="4" customFormat="1">
      <c r="A111" s="15"/>
      <c r="B111" s="16" t="s">
        <v>40</v>
      </c>
      <c r="C111" s="17"/>
      <c r="D111" s="44">
        <v>72810144</v>
      </c>
      <c r="E111" s="44">
        <v>-72810144</v>
      </c>
      <c r="F111" s="44">
        <v>0</v>
      </c>
      <c r="G111" s="44">
        <v>0</v>
      </c>
      <c r="H111" s="44">
        <v>0</v>
      </c>
      <c r="I111" s="44">
        <v>0</v>
      </c>
    </row>
    <row r="112" spans="1:9" s="4" customFormat="1" ht="32.25" customHeight="1">
      <c r="A112" s="50" t="s">
        <v>41</v>
      </c>
      <c r="B112" s="51"/>
      <c r="C112" s="52"/>
      <c r="D112" s="14">
        <f>SUM(D113:D121)</f>
        <v>0</v>
      </c>
      <c r="E112" s="14">
        <f t="shared" ref="E112:I112" si="16">SUM(E113:E121)</f>
        <v>237717</v>
      </c>
      <c r="F112" s="14">
        <f t="shared" si="16"/>
        <v>237717</v>
      </c>
      <c r="G112" s="14">
        <f t="shared" si="16"/>
        <v>233493.92</v>
      </c>
      <c r="H112" s="14">
        <f t="shared" si="16"/>
        <v>209722.22</v>
      </c>
      <c r="I112" s="14">
        <f t="shared" si="16"/>
        <v>4223.0799999999872</v>
      </c>
    </row>
    <row r="113" spans="1:9" s="4" customFormat="1" ht="15" customHeight="1">
      <c r="A113" s="15"/>
      <c r="B113" s="16" t="s">
        <v>42</v>
      </c>
      <c r="C113" s="17"/>
      <c r="D113" s="19"/>
      <c r="E113" s="19"/>
      <c r="F113" s="19"/>
      <c r="G113" s="19"/>
      <c r="H113" s="19"/>
      <c r="I113" s="19"/>
    </row>
    <row r="114" spans="1:9" s="4" customFormat="1" ht="15" customHeight="1">
      <c r="A114" s="15"/>
      <c r="B114" s="16" t="s">
        <v>43</v>
      </c>
      <c r="C114" s="17"/>
      <c r="D114" s="19"/>
      <c r="E114" s="19"/>
      <c r="F114" s="19"/>
      <c r="G114" s="19"/>
      <c r="H114" s="19"/>
      <c r="I114" s="19"/>
    </row>
    <row r="115" spans="1:9" s="4" customFormat="1">
      <c r="A115" s="15"/>
      <c r="B115" s="16" t="s">
        <v>44</v>
      </c>
      <c r="C115" s="17"/>
      <c r="D115" s="44"/>
      <c r="E115" s="44"/>
      <c r="F115" s="44"/>
      <c r="G115" s="44"/>
      <c r="H115" s="44"/>
      <c r="I115" s="44"/>
    </row>
    <row r="116" spans="1:9" s="4" customFormat="1">
      <c r="A116" s="15"/>
      <c r="B116" s="16" t="s">
        <v>45</v>
      </c>
      <c r="C116" s="17"/>
      <c r="D116" s="44">
        <v>0</v>
      </c>
      <c r="E116" s="44">
        <v>237717</v>
      </c>
      <c r="F116" s="44">
        <v>237717</v>
      </c>
      <c r="G116" s="44">
        <v>233493.92</v>
      </c>
      <c r="H116" s="44">
        <v>209722.22</v>
      </c>
      <c r="I116" s="44">
        <v>4223.0799999999872</v>
      </c>
    </row>
    <row r="117" spans="1:9" s="4" customFormat="1">
      <c r="A117" s="15"/>
      <c r="B117" s="16" t="s">
        <v>46</v>
      </c>
      <c r="C117" s="17"/>
      <c r="D117" s="19"/>
      <c r="E117" s="19"/>
      <c r="F117" s="19"/>
      <c r="G117" s="19"/>
      <c r="H117" s="19"/>
      <c r="I117" s="19"/>
    </row>
    <row r="118" spans="1:9" s="4" customFormat="1" ht="15" customHeight="1">
      <c r="A118" s="15"/>
      <c r="B118" s="16" t="s">
        <v>47</v>
      </c>
      <c r="C118" s="17"/>
      <c r="D118" s="19"/>
      <c r="E118" s="19"/>
      <c r="F118" s="19"/>
      <c r="G118" s="19"/>
      <c r="H118" s="19"/>
      <c r="I118" s="19"/>
    </row>
    <row r="119" spans="1:9" s="4" customFormat="1" ht="15" customHeight="1">
      <c r="A119" s="15"/>
      <c r="B119" s="16" t="s">
        <v>48</v>
      </c>
      <c r="C119" s="17"/>
      <c r="D119" s="19"/>
      <c r="E119" s="19"/>
      <c r="F119" s="19"/>
      <c r="G119" s="19"/>
      <c r="H119" s="19"/>
      <c r="I119" s="19"/>
    </row>
    <row r="120" spans="1:9" s="4" customFormat="1">
      <c r="A120" s="15"/>
      <c r="B120" s="16" t="s">
        <v>49</v>
      </c>
      <c r="C120" s="17"/>
      <c r="D120" s="19"/>
      <c r="E120" s="19"/>
      <c r="F120" s="19"/>
      <c r="G120" s="19"/>
      <c r="H120" s="19"/>
      <c r="I120" s="19"/>
    </row>
    <row r="121" spans="1:9" s="4" customFormat="1">
      <c r="A121" s="15"/>
      <c r="B121" s="16" t="s">
        <v>50</v>
      </c>
      <c r="C121" s="17"/>
      <c r="D121" s="19"/>
      <c r="E121" s="19"/>
      <c r="F121" s="19"/>
      <c r="G121" s="19"/>
      <c r="H121" s="19"/>
      <c r="I121" s="19"/>
    </row>
    <row r="122" spans="1:9" s="4" customFormat="1" ht="15" customHeight="1">
      <c r="A122" s="45" t="s">
        <v>51</v>
      </c>
      <c r="B122" s="16"/>
      <c r="C122" s="17"/>
      <c r="D122" s="14">
        <f>SUM(D123:D131)</f>
        <v>31777500</v>
      </c>
      <c r="E122" s="14">
        <f t="shared" ref="E122:I122" si="17">SUM(E123:E131)</f>
        <v>-15880117.039999999</v>
      </c>
      <c r="F122" s="14">
        <f t="shared" si="17"/>
        <v>15897382.960000001</v>
      </c>
      <c r="G122" s="14">
        <f t="shared" si="17"/>
        <v>6907819.4500000002</v>
      </c>
      <c r="H122" s="14">
        <f t="shared" si="17"/>
        <v>6593651.1200000001</v>
      </c>
      <c r="I122" s="14">
        <f t="shared" si="17"/>
        <v>8989563.5100000016</v>
      </c>
    </row>
    <row r="123" spans="1:9" s="4" customFormat="1" ht="15" customHeight="1">
      <c r="A123" s="15"/>
      <c r="B123" s="16" t="s">
        <v>52</v>
      </c>
      <c r="C123" s="17"/>
      <c r="D123" s="44">
        <v>0</v>
      </c>
      <c r="E123" s="44">
        <v>8538882.9600000009</v>
      </c>
      <c r="F123" s="44">
        <v>8538882.9600000009</v>
      </c>
      <c r="G123" s="44">
        <v>0</v>
      </c>
      <c r="H123" s="44">
        <v>0</v>
      </c>
      <c r="I123" s="44">
        <v>8538882.9600000009</v>
      </c>
    </row>
    <row r="124" spans="1:9" s="4" customFormat="1" ht="15" customHeight="1">
      <c r="A124" s="15"/>
      <c r="B124" s="16" t="s">
        <v>53</v>
      </c>
      <c r="C124" s="17"/>
      <c r="D124" s="44"/>
      <c r="E124" s="44"/>
      <c r="F124" s="44"/>
      <c r="G124" s="44"/>
      <c r="H124" s="44"/>
      <c r="I124" s="44"/>
    </row>
    <row r="125" spans="1:9" s="4" customFormat="1" ht="15" customHeight="1">
      <c r="A125" s="15"/>
      <c r="B125" s="16" t="s">
        <v>54</v>
      </c>
      <c r="C125" s="17"/>
      <c r="D125" s="44"/>
      <c r="E125" s="44"/>
      <c r="F125" s="44"/>
      <c r="G125" s="44"/>
      <c r="H125" s="44"/>
      <c r="I125" s="44"/>
    </row>
    <row r="126" spans="1:9" s="4" customFormat="1" ht="15" customHeight="1">
      <c r="A126" s="15"/>
      <c r="B126" s="16" t="s">
        <v>55</v>
      </c>
      <c r="C126" s="17"/>
      <c r="D126" s="44">
        <v>31742500</v>
      </c>
      <c r="E126" s="44">
        <v>-29770000</v>
      </c>
      <c r="F126" s="44">
        <v>1972500</v>
      </c>
      <c r="G126" s="44">
        <v>1799856</v>
      </c>
      <c r="H126" s="44">
        <v>1799856</v>
      </c>
      <c r="I126" s="44">
        <v>172644</v>
      </c>
    </row>
    <row r="127" spans="1:9" s="4" customFormat="1" ht="15" customHeight="1">
      <c r="A127" s="15"/>
      <c r="B127" s="16" t="s">
        <v>56</v>
      </c>
      <c r="C127" s="17"/>
      <c r="D127" s="44"/>
      <c r="E127" s="44"/>
      <c r="F127" s="44"/>
      <c r="G127" s="44"/>
      <c r="H127" s="44"/>
      <c r="I127" s="44"/>
    </row>
    <row r="128" spans="1:9" s="4" customFormat="1" ht="15" customHeight="1">
      <c r="A128" s="15"/>
      <c r="B128" s="16" t="s">
        <v>57</v>
      </c>
      <c r="C128" s="17"/>
      <c r="D128" s="44">
        <v>35000</v>
      </c>
      <c r="E128" s="44">
        <v>5351000</v>
      </c>
      <c r="F128" s="44">
        <v>5386000</v>
      </c>
      <c r="G128" s="44">
        <v>5107963.45</v>
      </c>
      <c r="H128" s="44">
        <v>4793795.12</v>
      </c>
      <c r="I128" s="44">
        <v>278036.55000000016</v>
      </c>
    </row>
    <row r="129" spans="1:9" s="4" customFormat="1">
      <c r="A129" s="15"/>
      <c r="B129" s="16" t="s">
        <v>58</v>
      </c>
      <c r="C129" s="17"/>
      <c r="D129" s="19"/>
      <c r="E129" s="19"/>
      <c r="F129" s="19"/>
      <c r="G129" s="19"/>
      <c r="H129" s="19"/>
      <c r="I129" s="19"/>
    </row>
    <row r="130" spans="1:9" s="4" customFormat="1">
      <c r="A130" s="15"/>
      <c r="B130" s="16" t="s">
        <v>59</v>
      </c>
      <c r="C130" s="17"/>
      <c r="D130" s="19"/>
      <c r="E130" s="19"/>
      <c r="F130" s="19"/>
      <c r="G130" s="19"/>
      <c r="H130" s="19"/>
      <c r="I130" s="19"/>
    </row>
    <row r="131" spans="1:9" s="4" customFormat="1">
      <c r="A131" s="15"/>
      <c r="B131" s="16" t="s">
        <v>60</v>
      </c>
      <c r="C131" s="17"/>
      <c r="D131" s="18"/>
      <c r="E131" s="18"/>
      <c r="F131" s="18"/>
      <c r="G131" s="18"/>
      <c r="H131" s="18"/>
      <c r="I131" s="18"/>
    </row>
    <row r="132" spans="1:9" s="4" customFormat="1" ht="15" customHeight="1">
      <c r="A132" s="45" t="s">
        <v>61</v>
      </c>
      <c r="B132" s="24"/>
      <c r="C132" s="17"/>
      <c r="D132" s="14">
        <f>SUM(D133:D135)</f>
        <v>153231735.46000001</v>
      </c>
      <c r="E132" s="14">
        <f t="shared" ref="E132:I132" si="18">SUM(E133:E135)</f>
        <v>94056525.510000005</v>
      </c>
      <c r="F132" s="14">
        <f t="shared" si="18"/>
        <v>247288260.97</v>
      </c>
      <c r="G132" s="14">
        <f t="shared" si="18"/>
        <v>135415109.80999997</v>
      </c>
      <c r="H132" s="14">
        <f t="shared" si="18"/>
        <v>40786271.349999994</v>
      </c>
      <c r="I132" s="14">
        <f t="shared" si="18"/>
        <v>111873151.16000003</v>
      </c>
    </row>
    <row r="133" spans="1:9" s="4" customFormat="1" ht="15" customHeight="1">
      <c r="A133" s="15"/>
      <c r="B133" s="16" t="s">
        <v>62</v>
      </c>
      <c r="C133" s="17"/>
      <c r="D133" s="44">
        <v>153231735.46000001</v>
      </c>
      <c r="E133" s="44">
        <v>89924210.680000007</v>
      </c>
      <c r="F133" s="44">
        <v>243155946.13999999</v>
      </c>
      <c r="G133" s="44">
        <v>135415109.80999997</v>
      </c>
      <c r="H133" s="44">
        <v>40786271.349999994</v>
      </c>
      <c r="I133" s="44">
        <v>107740836.33000003</v>
      </c>
    </row>
    <row r="134" spans="1:9" s="4" customFormat="1" ht="15" customHeight="1">
      <c r="A134" s="15"/>
      <c r="B134" s="16" t="s">
        <v>63</v>
      </c>
      <c r="C134" s="17"/>
      <c r="D134" s="44">
        <v>0</v>
      </c>
      <c r="E134" s="44">
        <v>4132314.83</v>
      </c>
      <c r="F134" s="44">
        <v>4132314.83</v>
      </c>
      <c r="G134" s="44">
        <v>0</v>
      </c>
      <c r="H134" s="44">
        <v>0</v>
      </c>
      <c r="I134" s="44">
        <v>4132314.83</v>
      </c>
    </row>
    <row r="135" spans="1:9" s="4" customFormat="1" ht="15" customHeight="1">
      <c r="A135" s="15"/>
      <c r="B135" s="16" t="s">
        <v>64</v>
      </c>
      <c r="C135" s="17"/>
      <c r="D135" s="19"/>
      <c r="E135" s="19"/>
      <c r="F135" s="19"/>
      <c r="G135" s="19"/>
      <c r="H135" s="19"/>
      <c r="I135" s="19"/>
    </row>
    <row r="136" spans="1:9" s="4" customFormat="1" ht="15" customHeight="1">
      <c r="A136" s="45" t="s">
        <v>65</v>
      </c>
      <c r="B136" s="24"/>
      <c r="C136" s="17"/>
      <c r="D136" s="14">
        <f>SUM(D137:D144)</f>
        <v>0</v>
      </c>
      <c r="E136" s="14">
        <f t="shared" ref="E136:I136" si="19">SUM(E137:E144)</f>
        <v>0</v>
      </c>
      <c r="F136" s="14">
        <f t="shared" si="19"/>
        <v>0</v>
      </c>
      <c r="G136" s="14">
        <f t="shared" si="19"/>
        <v>0</v>
      </c>
      <c r="H136" s="14">
        <f t="shared" si="19"/>
        <v>0</v>
      </c>
      <c r="I136" s="14">
        <f t="shared" si="19"/>
        <v>0</v>
      </c>
    </row>
    <row r="137" spans="1:9" s="4" customFormat="1" ht="15" customHeight="1">
      <c r="A137" s="15"/>
      <c r="B137" s="16" t="s">
        <v>66</v>
      </c>
      <c r="C137" s="17"/>
      <c r="D137" s="30"/>
      <c r="E137" s="30"/>
      <c r="F137" s="30"/>
      <c r="G137" s="30"/>
      <c r="H137" s="30"/>
      <c r="I137" s="30"/>
    </row>
    <row r="138" spans="1:9" s="4" customFormat="1" ht="15" customHeight="1">
      <c r="A138" s="15"/>
      <c r="B138" s="16" t="s">
        <v>67</v>
      </c>
      <c r="C138" s="17"/>
      <c r="D138" s="30"/>
      <c r="E138" s="30"/>
      <c r="F138" s="30"/>
      <c r="G138" s="30"/>
      <c r="H138" s="30"/>
      <c r="I138" s="30"/>
    </row>
    <row r="139" spans="1:9" s="4" customFormat="1" ht="15" customHeight="1">
      <c r="A139" s="15"/>
      <c r="B139" s="16" t="s">
        <v>68</v>
      </c>
      <c r="C139" s="17"/>
      <c r="D139" s="30"/>
      <c r="E139" s="30"/>
      <c r="F139" s="30"/>
      <c r="G139" s="30"/>
      <c r="H139" s="30"/>
      <c r="I139" s="30"/>
    </row>
    <row r="140" spans="1:9" s="4" customFormat="1">
      <c r="A140" s="15"/>
      <c r="B140" s="16" t="s">
        <v>69</v>
      </c>
      <c r="C140" s="17"/>
      <c r="D140" s="30"/>
      <c r="E140" s="30"/>
      <c r="F140" s="30"/>
      <c r="G140" s="30"/>
      <c r="H140" s="30"/>
      <c r="I140" s="30"/>
    </row>
    <row r="141" spans="1:9" s="4" customFormat="1" ht="15" customHeight="1">
      <c r="A141" s="15"/>
      <c r="B141" s="16" t="s">
        <v>70</v>
      </c>
      <c r="C141" s="17"/>
      <c r="D141" s="30"/>
      <c r="E141" s="30"/>
      <c r="F141" s="30"/>
      <c r="G141" s="30"/>
      <c r="H141" s="30"/>
      <c r="I141" s="30"/>
    </row>
    <row r="142" spans="1:9" s="4" customFormat="1" ht="15" customHeight="1">
      <c r="A142" s="15"/>
      <c r="B142" s="16" t="s">
        <v>71</v>
      </c>
      <c r="C142" s="17"/>
      <c r="D142" s="30"/>
      <c r="E142" s="30"/>
      <c r="F142" s="30"/>
      <c r="G142" s="30"/>
      <c r="H142" s="30"/>
      <c r="I142" s="30"/>
    </row>
    <row r="143" spans="1:9" s="4" customFormat="1" ht="15" customHeight="1">
      <c r="A143" s="15"/>
      <c r="B143" s="16" t="s">
        <v>72</v>
      </c>
      <c r="C143" s="17"/>
      <c r="D143" s="30"/>
      <c r="E143" s="30"/>
      <c r="F143" s="30"/>
      <c r="G143" s="30"/>
      <c r="H143" s="30"/>
      <c r="I143" s="30"/>
    </row>
    <row r="144" spans="1:9" s="4" customFormat="1" ht="15" customHeight="1">
      <c r="A144" s="15"/>
      <c r="B144" s="16" t="s">
        <v>73</v>
      </c>
      <c r="C144" s="17"/>
      <c r="D144" s="30"/>
      <c r="E144" s="30"/>
      <c r="F144" s="30"/>
      <c r="G144" s="30"/>
      <c r="H144" s="30"/>
      <c r="I144" s="30"/>
    </row>
    <row r="145" spans="1:9" s="4" customFormat="1" ht="15" customHeight="1">
      <c r="A145" s="45" t="s">
        <v>74</v>
      </c>
      <c r="B145" s="16"/>
      <c r="C145" s="17"/>
      <c r="D145" s="14">
        <f>SUM(D146:D148)</f>
        <v>0</v>
      </c>
      <c r="E145" s="14">
        <f t="shared" ref="E145:I145" si="20">SUM(E146:E148)</f>
        <v>3637004.48</v>
      </c>
      <c r="F145" s="14">
        <f t="shared" si="20"/>
        <v>3637004.48</v>
      </c>
      <c r="G145" s="14">
        <f t="shared" si="20"/>
        <v>3637004.48</v>
      </c>
      <c r="H145" s="14">
        <f t="shared" si="20"/>
        <v>3637004.48</v>
      </c>
      <c r="I145" s="14">
        <f t="shared" si="20"/>
        <v>0</v>
      </c>
    </row>
    <row r="146" spans="1:9" s="4" customFormat="1">
      <c r="A146" s="15"/>
      <c r="B146" s="16" t="s">
        <v>75</v>
      </c>
      <c r="C146" s="17"/>
      <c r="D146" s="44"/>
      <c r="E146" s="44"/>
      <c r="F146" s="44"/>
      <c r="G146" s="44"/>
      <c r="H146" s="44"/>
      <c r="I146" s="44"/>
    </row>
    <row r="147" spans="1:9" s="4" customFormat="1">
      <c r="A147" s="15"/>
      <c r="B147" s="16" t="s">
        <v>76</v>
      </c>
      <c r="C147" s="17"/>
      <c r="D147" s="44"/>
      <c r="E147" s="44"/>
      <c r="F147" s="44"/>
      <c r="G147" s="44"/>
      <c r="H147" s="44"/>
      <c r="I147" s="44"/>
    </row>
    <row r="148" spans="1:9" s="4" customFormat="1">
      <c r="A148" s="15"/>
      <c r="B148" s="16" t="s">
        <v>77</v>
      </c>
      <c r="C148" s="17"/>
      <c r="D148" s="44">
        <v>0</v>
      </c>
      <c r="E148" s="44">
        <v>3637004.48</v>
      </c>
      <c r="F148" s="44">
        <v>3637004.48</v>
      </c>
      <c r="G148" s="44">
        <v>3637004.48</v>
      </c>
      <c r="H148" s="44">
        <v>3637004.48</v>
      </c>
      <c r="I148" s="44">
        <v>0</v>
      </c>
    </row>
    <row r="149" spans="1:9" s="4" customFormat="1" ht="15" customHeight="1">
      <c r="A149" s="45" t="s">
        <v>78</v>
      </c>
      <c r="B149" s="16"/>
      <c r="C149" s="17"/>
      <c r="D149" s="14">
        <f>SUM(D150:D156)</f>
        <v>164986210.71000001</v>
      </c>
      <c r="E149" s="14">
        <f t="shared" ref="E149:I149" si="21">SUM(E150:E156)</f>
        <v>11699184.4</v>
      </c>
      <c r="F149" s="14">
        <f t="shared" si="21"/>
        <v>176685395.11000001</v>
      </c>
      <c r="G149" s="14">
        <f t="shared" si="21"/>
        <v>137125345.35000002</v>
      </c>
      <c r="H149" s="14">
        <f t="shared" si="21"/>
        <v>137125345.35000002</v>
      </c>
      <c r="I149" s="14">
        <f t="shared" si="21"/>
        <v>39560049.759999998</v>
      </c>
    </row>
    <row r="150" spans="1:9" s="4" customFormat="1" ht="15" customHeight="1">
      <c r="A150" s="15"/>
      <c r="B150" s="16" t="s">
        <v>79</v>
      </c>
      <c r="C150" s="17"/>
      <c r="D150" s="44">
        <v>9122450.3300000001</v>
      </c>
      <c r="E150" s="44">
        <v>0</v>
      </c>
      <c r="F150" s="44">
        <v>9122450.3300000001</v>
      </c>
      <c r="G150" s="44">
        <v>7411671.6899999995</v>
      </c>
      <c r="H150" s="44">
        <v>7411671.6899999995</v>
      </c>
      <c r="I150" s="44">
        <v>1710778.6399999997</v>
      </c>
    </row>
    <row r="151" spans="1:9" s="4" customFormat="1" ht="15" customHeight="1">
      <c r="A151" s="15"/>
      <c r="B151" s="21" t="s">
        <v>80</v>
      </c>
      <c r="C151" s="31"/>
      <c r="D151" s="44">
        <v>155863760.38</v>
      </c>
      <c r="E151" s="44">
        <v>11699184.4</v>
      </c>
      <c r="F151" s="44">
        <v>167562944.78</v>
      </c>
      <c r="G151" s="44">
        <v>129713673.66000001</v>
      </c>
      <c r="H151" s="44">
        <v>129713673.66000001</v>
      </c>
      <c r="I151" s="44">
        <v>37849271.119999997</v>
      </c>
    </row>
    <row r="152" spans="1:9" s="4" customFormat="1" ht="15" customHeight="1">
      <c r="A152" s="15"/>
      <c r="B152" s="21" t="s">
        <v>81</v>
      </c>
      <c r="C152" s="31"/>
      <c r="D152" s="32"/>
      <c r="E152" s="32"/>
      <c r="F152" s="32"/>
      <c r="G152" s="32"/>
      <c r="H152" s="32"/>
      <c r="I152" s="32"/>
    </row>
    <row r="153" spans="1:9" s="4" customFormat="1">
      <c r="A153" s="15"/>
      <c r="B153" s="21" t="s">
        <v>82</v>
      </c>
      <c r="C153" s="31"/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</row>
    <row r="154" spans="1:9" s="4" customFormat="1">
      <c r="A154" s="15"/>
      <c r="B154" s="16" t="s">
        <v>83</v>
      </c>
      <c r="C154" s="17"/>
      <c r="D154" s="30"/>
      <c r="E154" s="30"/>
      <c r="F154" s="30"/>
      <c r="G154" s="30"/>
      <c r="H154" s="30"/>
      <c r="I154" s="30"/>
    </row>
    <row r="155" spans="1:9" s="4" customFormat="1">
      <c r="A155" s="15"/>
      <c r="B155" s="16" t="s">
        <v>84</v>
      </c>
      <c r="C155" s="17"/>
      <c r="D155" s="30"/>
      <c r="E155" s="30"/>
      <c r="F155" s="30"/>
      <c r="G155" s="30"/>
      <c r="H155" s="30"/>
      <c r="I155" s="30"/>
    </row>
    <row r="156" spans="1:9" s="4" customFormat="1" ht="15" customHeight="1">
      <c r="A156" s="15"/>
      <c r="B156" s="16" t="s">
        <v>85</v>
      </c>
      <c r="C156" s="17"/>
      <c r="D156" s="30"/>
      <c r="E156" s="30"/>
      <c r="F156" s="30"/>
      <c r="G156" s="30"/>
      <c r="H156" s="30"/>
      <c r="I156" s="30"/>
    </row>
    <row r="157" spans="1:9" s="4" customFormat="1">
      <c r="A157" s="15"/>
      <c r="B157" s="16"/>
      <c r="C157" s="22"/>
      <c r="D157" s="30"/>
      <c r="E157" s="30"/>
      <c r="F157" s="30"/>
      <c r="G157" s="30"/>
      <c r="H157" s="30"/>
      <c r="I157" s="30"/>
    </row>
    <row r="158" spans="1:9" s="4" customFormat="1">
      <c r="A158" s="29" t="s">
        <v>87</v>
      </c>
      <c r="B158" s="33"/>
      <c r="C158" s="13"/>
      <c r="D158" s="14">
        <f>+D8+D83</f>
        <v>6981009566</v>
      </c>
      <c r="E158" s="14">
        <f t="shared" ref="E158:I158" si="22">+E8+E83</f>
        <v>434910979.91000003</v>
      </c>
      <c r="F158" s="14">
        <f t="shared" si="22"/>
        <v>7415920545.9099998</v>
      </c>
      <c r="G158" s="14">
        <f t="shared" si="22"/>
        <v>4488515679.4700003</v>
      </c>
      <c r="H158" s="14">
        <f t="shared" si="22"/>
        <v>4130442508.0800004</v>
      </c>
      <c r="I158" s="14">
        <f t="shared" si="22"/>
        <v>2927404866.4399996</v>
      </c>
    </row>
    <row r="159" spans="1:9" s="4" customFormat="1" ht="17.25" thickBot="1">
      <c r="A159" s="34"/>
      <c r="B159" s="35"/>
      <c r="C159" s="36"/>
      <c r="D159" s="37"/>
      <c r="E159" s="37"/>
      <c r="F159" s="37"/>
      <c r="G159" s="37"/>
      <c r="H159" s="37"/>
      <c r="I159" s="37"/>
    </row>
    <row r="164" spans="1:9">
      <c r="A164" s="39"/>
      <c r="B164" s="39"/>
      <c r="C164" s="38"/>
      <c r="D164" s="2"/>
      <c r="E164" s="2"/>
      <c r="F164" s="38"/>
      <c r="G164" s="38"/>
      <c r="H164" s="38"/>
      <c r="I164" s="38"/>
    </row>
    <row r="165" spans="1:9">
      <c r="A165" s="3"/>
      <c r="C165" s="41" t="s">
        <v>88</v>
      </c>
      <c r="D165" s="2"/>
      <c r="E165" s="2"/>
      <c r="F165" s="53" t="s">
        <v>91</v>
      </c>
      <c r="G165" s="53"/>
      <c r="H165" s="53"/>
      <c r="I165" s="38"/>
    </row>
    <row r="166" spans="1:9">
      <c r="A166" s="1"/>
      <c r="C166" s="42" t="s">
        <v>89</v>
      </c>
      <c r="D166" s="2"/>
      <c r="E166" s="2"/>
      <c r="F166" s="54" t="s">
        <v>90</v>
      </c>
      <c r="G166" s="54"/>
      <c r="H166" s="54"/>
      <c r="I166" s="38"/>
    </row>
    <row r="167" spans="1:9">
      <c r="A167" s="1"/>
      <c r="B167" s="1"/>
      <c r="C167" s="2"/>
      <c r="D167" s="2"/>
      <c r="E167" s="2"/>
      <c r="F167" s="2"/>
      <c r="G167" s="2"/>
      <c r="H167" s="2"/>
      <c r="I167" s="38"/>
    </row>
  </sheetData>
  <mergeCells count="12">
    <mergeCell ref="A37:C37"/>
    <mergeCell ref="A112:C112"/>
    <mergeCell ref="F165:H165"/>
    <mergeCell ref="F166:H166"/>
    <mergeCell ref="A1:I1"/>
    <mergeCell ref="A2:I2"/>
    <mergeCell ref="A3:I3"/>
    <mergeCell ref="A4:I4"/>
    <mergeCell ref="A5:I5"/>
    <mergeCell ref="A6:C7"/>
    <mergeCell ref="D6:H6"/>
    <mergeCell ref="I6:I7"/>
  </mergeCells>
  <printOptions horizontalCentered="1"/>
  <pageMargins left="0.70866141732283472" right="0.70866141732283472" top="0.74803149606299213" bottom="0.74803149606299213" header="0.31496062992125984" footer="0.31496062992125984"/>
  <pageSetup scale="48" fitToHeight="2" orientation="portrait" r:id="rId1"/>
  <headerFooter>
    <oddFooter>&amp;R&amp;P/&amp;N</oddFooter>
  </headerFooter>
  <rowBreaks count="1" manualBreakCount="1"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6A) EAEPED.LDF</vt:lpstr>
      <vt:lpstr>'6A) EAEPED.LDF'!Títulos_a_imprimir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megomez</dc:creator>
  <cp:lastModifiedBy>mjauregui</cp:lastModifiedBy>
  <cp:lastPrinted>2018-10-26T00:06:00Z</cp:lastPrinted>
  <dcterms:created xsi:type="dcterms:W3CDTF">2017-03-25T06:16:48Z</dcterms:created>
  <dcterms:modified xsi:type="dcterms:W3CDTF">2018-10-26T00:06:01Z</dcterms:modified>
</cp:coreProperties>
</file>