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51" i="1"/>
  <c r="J50" s="1"/>
  <c r="K50"/>
  <c r="K48"/>
  <c r="J48"/>
  <c r="J42" s="1"/>
  <c r="K42"/>
  <c r="K40"/>
  <c r="K37"/>
  <c r="J37"/>
  <c r="K35"/>
  <c r="J35"/>
  <c r="K34"/>
  <c r="J34"/>
  <c r="K32"/>
  <c r="K29" s="1"/>
  <c r="J32"/>
  <c r="J29" s="1"/>
  <c r="F32"/>
  <c r="E32"/>
  <c r="E30"/>
  <c r="F28"/>
  <c r="F27" s="1"/>
  <c r="E28"/>
  <c r="E27" s="1"/>
  <c r="K27"/>
  <c r="K26"/>
  <c r="J26"/>
  <c r="F25"/>
  <c r="E25"/>
  <c r="F24"/>
  <c r="F23" s="1"/>
  <c r="E24"/>
  <c r="E23" s="1"/>
  <c r="K22"/>
  <c r="J22"/>
  <c r="K21"/>
  <c r="J21"/>
  <c r="K20"/>
  <c r="J20"/>
  <c r="F19"/>
  <c r="E19"/>
  <c r="K18"/>
  <c r="J18"/>
  <c r="F18"/>
  <c r="E18"/>
  <c r="F17"/>
  <c r="E17"/>
  <c r="K16"/>
  <c r="J16"/>
  <c r="F16"/>
  <c r="F13" s="1"/>
  <c r="E16"/>
  <c r="E13" s="1"/>
  <c r="K15"/>
  <c r="J15"/>
  <c r="K14"/>
  <c r="J14"/>
  <c r="F14"/>
  <c r="E14"/>
  <c r="K13"/>
  <c r="K53" s="1"/>
  <c r="J13"/>
  <c r="F34" l="1"/>
  <c r="K55" s="1"/>
  <c r="J53"/>
  <c r="E34"/>
  <c r="J55" l="1"/>
</calcChain>
</file>

<file path=xl/comments1.xml><?xml version="1.0" encoding="utf-8"?>
<comments xmlns="http://schemas.openxmlformats.org/spreadsheetml/2006/main">
  <authors>
    <author>masierra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masierra:</t>
        </r>
        <r>
          <rPr>
            <sz val="9"/>
            <color indexed="81"/>
            <rFont val="Tahoma"/>
            <family val="2"/>
          </rPr>
          <t xml:space="preserve">
4.1.1
</t>
        </r>
      </text>
    </comment>
  </commentList>
</comments>
</file>

<file path=xl/sharedStrings.xml><?xml version="1.0" encoding="utf-8"?>
<sst xmlns="http://schemas.openxmlformats.org/spreadsheetml/2006/main" count="70" uniqueCount="68">
  <si>
    <t>Cuenta Pública 2016</t>
  </si>
  <si>
    <t>Estado de Actividades</t>
  </si>
  <si>
    <t>Del 1 de Enero al 31 de Marzo de 2017 y 2016</t>
  </si>
  <si>
    <t>(Pesos)</t>
  </si>
  <si>
    <t xml:space="preserve">                                        Ayuntamiento de Tijuana, B. C.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</si>
  <si>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</si>
  <si>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</si>
  <si>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</si>
  <si>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</si>
  <si>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</si>
  <si>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</si>
  <si>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</si>
  <si>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</si>
  <si>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</si>
  <si>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</si>
  <si>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</si>
  <si>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</si>
  <si>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</si>
  <si>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</si>
  <si>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</si>
  <si>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</si>
  <si>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</si>
  <si>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</si>
  <si>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</si>
  <si>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</si>
  <si>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</si>
  <si>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</si>
  <si>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</si>
  <si>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</si>
  <si>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</si>
  <si>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</si>
  <si>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</si>
  <si>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</si>
  <si>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</si>
  <si>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</si>
  <si>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</si>
  <si>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</si>
  <si>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</si>
  <si>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</si>
  <si>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</si>
  <si>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</si>
  <si>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</si>
  <si>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</si>
  <si>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</si>
  <si>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</si>
  <si>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</si>
  <si>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</si>
  <si>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</si>
  <si>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</si>
  <si>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</si>
  <si>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Amortizaciones, de Deuda Publica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</si>
  <si>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</si>
  <si>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</si>
  <si>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</si>
  <si>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</si>
  <si>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</si>
  <si>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</si>
  <si>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</si>
  <si>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</si>
  <si>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</si>
  <si>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</si>
  <si>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</si>
  <si>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</si>
  <si>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L.A.E. RICARDO CHAVARRIA MORALES</t>
  </si>
  <si>
    <t>C.P. MARIA DE LOURDES ROMERO QUINTANAR</t>
  </si>
  <si>
    <t>Hoja 1</t>
  </si>
  <si>
    <t>TESORERO MUNICIPAL</t>
  </si>
  <si>
    <t>DIRECTOR DE CONTABILIDAD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</si>
</sst>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 applyAlignment="1"/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2" fillId="2" borderId="5" xfId="0" applyFont="1" applyFill="1" applyBorder="1"/>
    <xf numFmtId="0" fontId="4" fillId="2" borderId="4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5" xfId="0" applyFont="1" applyFill="1" applyBorder="1" applyAlignment="1">
      <alignment vertical="top"/>
    </xf>
    <xf numFmtId="0" fontId="6" fillId="2" borderId="4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vertical="top"/>
    </xf>
    <xf numFmtId="0" fontId="10" fillId="2" borderId="4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1" fillId="2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4" xfId="0" applyFont="1" applyFill="1" applyBorder="1"/>
    <xf numFmtId="0" fontId="6" fillId="2" borderId="0" xfId="0" applyFont="1" applyFill="1" applyBorder="1" applyAlignment="1">
      <alignment horizontal="left" vertical="top" wrapText="1"/>
    </xf>
    <xf numFmtId="3" fontId="11" fillId="2" borderId="0" xfId="1" applyNumberFormat="1" applyFont="1" applyFill="1" applyBorder="1" applyAlignment="1" applyProtection="1">
      <alignment vertical="top"/>
    </xf>
    <xf numFmtId="0" fontId="12" fillId="2" borderId="5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/>
    <xf numFmtId="0" fontId="2" fillId="2" borderId="8" xfId="0" applyFont="1" applyFill="1" applyBorder="1"/>
    <xf numFmtId="0" fontId="6" fillId="2" borderId="7" xfId="0" applyFont="1" applyFill="1" applyBorder="1" applyAlignment="1">
      <alignment vertical="top"/>
    </xf>
    <xf numFmtId="0" fontId="6" fillId="2" borderId="7" xfId="0" applyFont="1" applyFill="1" applyBorder="1"/>
    <xf numFmtId="43" fontId="6" fillId="2" borderId="7" xfId="1" applyFont="1" applyFill="1" applyBorder="1"/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left" vertical="top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43" fontId="6" fillId="2" borderId="0" xfId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1</xdr:row>
      <xdr:rowOff>95250</xdr:rowOff>
    </xdr:from>
    <xdr:to>
      <xdr:col>2</xdr:col>
      <xdr:colOff>514350</xdr:colOff>
      <xdr:row>5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9625" y="285750"/>
          <a:ext cx="18192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356659</xdr:colOff>
      <xdr:row>5</xdr:row>
      <xdr:rowOff>104775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381000"/>
          <a:ext cx="1823509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-FINANCIEROS/2017/1er%20trimestre/ESTADO%20DE%20ACTIVIDADES%20MARZO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"/>
      <sheetName val="NOTA"/>
      <sheetName val="INGRESOS_EGRESOS  4NIVEL-2016"/>
      <sheetName val="FUENTES DE INGRESOS"/>
    </sheetNames>
    <sheetDataSet>
      <sheetData sheetId="0"/>
      <sheetData sheetId="1">
        <row r="9">
          <cell r="C9">
            <v>728166586.88</v>
          </cell>
          <cell r="D9">
            <v>637217768.38999999</v>
          </cell>
        </row>
        <row r="13">
          <cell r="C13">
            <v>0</v>
          </cell>
          <cell r="D13">
            <v>0</v>
          </cell>
        </row>
        <row r="20">
          <cell r="C20">
            <v>117773338.03</v>
          </cell>
          <cell r="D20">
            <v>123178733.93000001</v>
          </cell>
        </row>
        <row r="24">
          <cell r="C24">
            <v>7005035.7300000004</v>
          </cell>
          <cell r="D24">
            <v>3745777.5</v>
          </cell>
        </row>
        <row r="30">
          <cell r="C30">
            <v>80345012.090000004</v>
          </cell>
          <cell r="D30">
            <v>92580712.109999999</v>
          </cell>
        </row>
        <row r="36">
          <cell r="C36">
            <v>1099460908.98</v>
          </cell>
          <cell r="D36">
            <v>744541656.59000003</v>
          </cell>
        </row>
        <row r="40">
          <cell r="C40">
            <v>197200</v>
          </cell>
          <cell r="D40">
            <v>114050</v>
          </cell>
        </row>
        <row r="44">
          <cell r="C44">
            <v>0</v>
          </cell>
          <cell r="D44">
            <v>0</v>
          </cell>
        </row>
        <row r="48">
          <cell r="C48">
            <v>0</v>
          </cell>
        </row>
        <row r="54">
          <cell r="C54">
            <v>102678.75</v>
          </cell>
          <cell r="D54">
            <v>357041.9</v>
          </cell>
        </row>
        <row r="69">
          <cell r="C69">
            <v>1127624687.0699999</v>
          </cell>
          <cell r="D69">
            <v>597702882.79999995</v>
          </cell>
        </row>
        <row r="82">
          <cell r="C82">
            <v>89662624.019999996</v>
          </cell>
          <cell r="D82">
            <v>97193448.719999999</v>
          </cell>
        </row>
        <row r="95">
          <cell r="C95">
            <v>115511593.81999999</v>
          </cell>
          <cell r="D95">
            <v>116216360.42</v>
          </cell>
        </row>
        <row r="100">
          <cell r="C100">
            <v>293109546.01999998</v>
          </cell>
          <cell r="D100">
            <v>63693764.229999997</v>
          </cell>
        </row>
        <row r="105">
          <cell r="C105">
            <v>2168574.21</v>
          </cell>
          <cell r="D105">
            <v>2002564.09</v>
          </cell>
        </row>
        <row r="113">
          <cell r="C113">
            <v>3646175.08</v>
          </cell>
          <cell r="D113">
            <v>17890565.829999998</v>
          </cell>
        </row>
        <row r="117">
          <cell r="C117">
            <v>0</v>
          </cell>
          <cell r="D117">
            <v>170670.43</v>
          </cell>
        </row>
        <row r="119">
          <cell r="D119">
            <v>0</v>
          </cell>
        </row>
        <row r="122">
          <cell r="C122">
            <v>0</v>
          </cell>
          <cell r="D122">
            <v>0</v>
          </cell>
        </row>
        <row r="125">
          <cell r="C125">
            <v>49693278.579999998</v>
          </cell>
          <cell r="D125">
            <v>31323359.66</v>
          </cell>
        </row>
        <row r="128">
          <cell r="C128">
            <v>11464674</v>
          </cell>
          <cell r="D128">
            <v>69600</v>
          </cell>
        </row>
        <row r="130">
          <cell r="D130">
            <v>0</v>
          </cell>
        </row>
        <row r="133">
          <cell r="C133">
            <v>114551.98</v>
          </cell>
          <cell r="D133">
            <v>1190032.6299999999</v>
          </cell>
        </row>
        <row r="136">
          <cell r="C136">
            <v>100126780.70999999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workbookViewId="0">
      <selection activeCell="D6" sqref="D6"/>
    </sheetView>
  </sheetViews>
  <sheetFormatPr baseColWidth="10" defaultColWidth="0" defaultRowHeight="15" customHeight="1" zeroHeight="1"/>
  <cols>
    <col min="1" max="1" width="2" customWidth="1"/>
    <col min="2" max="2" width="2.42578125" customWidth="1"/>
    <col min="3" max="3" width="22" customWidth="1"/>
    <col min="4" max="4" width="68.85546875" customWidth="1"/>
    <col min="5" max="6" width="17.85546875" bestFit="1" customWidth="1"/>
    <col min="7" max="7" width="4.85546875" customWidth="1"/>
    <col min="8" max="8" width="11.42578125" customWidth="1"/>
    <col min="9" max="9" width="59.7109375" customWidth="1"/>
    <col min="10" max="11" width="17.7109375" bestFit="1" customWidth="1"/>
    <col min="12" max="12" width="3.7109375" customWidth="1"/>
    <col min="13" max="13" width="4.5703125" customWidth="1"/>
    <col min="14" max="256" width="11.42578125" hidden="1"/>
    <col min="257" max="257" width="2" customWidth="1"/>
    <col min="258" max="258" width="2.42578125" customWidth="1"/>
    <col min="259" max="259" width="22" customWidth="1"/>
    <col min="260" max="260" width="68.85546875" customWidth="1"/>
    <col min="261" max="262" width="17.85546875" bestFit="1" customWidth="1"/>
    <col min="263" max="263" width="4.85546875" customWidth="1"/>
    <col min="264" max="264" width="11.42578125" customWidth="1"/>
    <col min="265" max="265" width="59.7109375" customWidth="1"/>
    <col min="266" max="267" width="17.7109375" bestFit="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17.85546875" bestFit="1" customWidth="1"/>
    <col min="519" max="519" width="4.85546875" customWidth="1"/>
    <col min="520" max="520" width="11.42578125" customWidth="1"/>
    <col min="521" max="521" width="59.7109375" customWidth="1"/>
    <col min="522" max="523" width="17.7109375" bestFit="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17.85546875" bestFit="1" customWidth="1"/>
    <col min="775" max="775" width="4.85546875" customWidth="1"/>
    <col min="776" max="776" width="11.42578125" customWidth="1"/>
    <col min="777" max="777" width="59.7109375" customWidth="1"/>
    <col min="778" max="779" width="17.7109375" bestFit="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17.85546875" bestFit="1" customWidth="1"/>
    <col min="1031" max="1031" width="4.85546875" customWidth="1"/>
    <col min="1032" max="1032" width="11.42578125" customWidth="1"/>
    <col min="1033" max="1033" width="59.7109375" customWidth="1"/>
    <col min="1034" max="1035" width="17.7109375" bestFit="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17.85546875" bestFit="1" customWidth="1"/>
    <col min="1287" max="1287" width="4.85546875" customWidth="1"/>
    <col min="1288" max="1288" width="11.42578125" customWidth="1"/>
    <col min="1289" max="1289" width="59.7109375" customWidth="1"/>
    <col min="1290" max="1291" width="17.7109375" bestFit="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17.85546875" bestFit="1" customWidth="1"/>
    <col min="1543" max="1543" width="4.85546875" customWidth="1"/>
    <col min="1544" max="1544" width="11.42578125" customWidth="1"/>
    <col min="1545" max="1545" width="59.7109375" customWidth="1"/>
    <col min="1546" max="1547" width="17.7109375" bestFit="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17.85546875" bestFit="1" customWidth="1"/>
    <col min="1799" max="1799" width="4.85546875" customWidth="1"/>
    <col min="1800" max="1800" width="11.42578125" customWidth="1"/>
    <col min="1801" max="1801" width="59.7109375" customWidth="1"/>
    <col min="1802" max="1803" width="17.7109375" bestFit="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17.85546875" bestFit="1" customWidth="1"/>
    <col min="2055" max="2055" width="4.85546875" customWidth="1"/>
    <col min="2056" max="2056" width="11.42578125" customWidth="1"/>
    <col min="2057" max="2057" width="59.7109375" customWidth="1"/>
    <col min="2058" max="2059" width="17.7109375" bestFit="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17.85546875" bestFit="1" customWidth="1"/>
    <col min="2311" max="2311" width="4.85546875" customWidth="1"/>
    <col min="2312" max="2312" width="11.42578125" customWidth="1"/>
    <col min="2313" max="2313" width="59.7109375" customWidth="1"/>
    <col min="2314" max="2315" width="17.7109375" bestFit="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17.85546875" bestFit="1" customWidth="1"/>
    <col min="2567" max="2567" width="4.85546875" customWidth="1"/>
    <col min="2568" max="2568" width="11.42578125" customWidth="1"/>
    <col min="2569" max="2569" width="59.7109375" customWidth="1"/>
    <col min="2570" max="2571" width="17.7109375" bestFit="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17.85546875" bestFit="1" customWidth="1"/>
    <col min="2823" max="2823" width="4.85546875" customWidth="1"/>
    <col min="2824" max="2824" width="11.42578125" customWidth="1"/>
    <col min="2825" max="2825" width="59.7109375" customWidth="1"/>
    <col min="2826" max="2827" width="17.7109375" bestFit="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17.85546875" bestFit="1" customWidth="1"/>
    <col min="3079" max="3079" width="4.85546875" customWidth="1"/>
    <col min="3080" max="3080" width="11.42578125" customWidth="1"/>
    <col min="3081" max="3081" width="59.7109375" customWidth="1"/>
    <col min="3082" max="3083" width="17.7109375" bestFit="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17.85546875" bestFit="1" customWidth="1"/>
    <col min="3335" max="3335" width="4.85546875" customWidth="1"/>
    <col min="3336" max="3336" width="11.42578125" customWidth="1"/>
    <col min="3337" max="3337" width="59.7109375" customWidth="1"/>
    <col min="3338" max="3339" width="17.7109375" bestFit="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17.85546875" bestFit="1" customWidth="1"/>
    <col min="3591" max="3591" width="4.85546875" customWidth="1"/>
    <col min="3592" max="3592" width="11.42578125" customWidth="1"/>
    <col min="3593" max="3593" width="59.7109375" customWidth="1"/>
    <col min="3594" max="3595" width="17.7109375" bestFit="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17.85546875" bestFit="1" customWidth="1"/>
    <col min="3847" max="3847" width="4.85546875" customWidth="1"/>
    <col min="3848" max="3848" width="11.42578125" customWidth="1"/>
    <col min="3849" max="3849" width="59.7109375" customWidth="1"/>
    <col min="3850" max="3851" width="17.7109375" bestFit="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17.85546875" bestFit="1" customWidth="1"/>
    <col min="4103" max="4103" width="4.85546875" customWidth="1"/>
    <col min="4104" max="4104" width="11.42578125" customWidth="1"/>
    <col min="4105" max="4105" width="59.7109375" customWidth="1"/>
    <col min="4106" max="4107" width="17.7109375" bestFit="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17.85546875" bestFit="1" customWidth="1"/>
    <col min="4359" max="4359" width="4.85546875" customWidth="1"/>
    <col min="4360" max="4360" width="11.42578125" customWidth="1"/>
    <col min="4361" max="4361" width="59.7109375" customWidth="1"/>
    <col min="4362" max="4363" width="17.7109375" bestFit="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17.85546875" bestFit="1" customWidth="1"/>
    <col min="4615" max="4615" width="4.85546875" customWidth="1"/>
    <col min="4616" max="4616" width="11.42578125" customWidth="1"/>
    <col min="4617" max="4617" width="59.7109375" customWidth="1"/>
    <col min="4618" max="4619" width="17.7109375" bestFit="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17.85546875" bestFit="1" customWidth="1"/>
    <col min="4871" max="4871" width="4.85546875" customWidth="1"/>
    <col min="4872" max="4872" width="11.42578125" customWidth="1"/>
    <col min="4873" max="4873" width="59.7109375" customWidth="1"/>
    <col min="4874" max="4875" width="17.7109375" bestFit="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17.85546875" bestFit="1" customWidth="1"/>
    <col min="5127" max="5127" width="4.85546875" customWidth="1"/>
    <col min="5128" max="5128" width="11.42578125" customWidth="1"/>
    <col min="5129" max="5129" width="59.7109375" customWidth="1"/>
    <col min="5130" max="5131" width="17.7109375" bestFit="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17.85546875" bestFit="1" customWidth="1"/>
    <col min="5383" max="5383" width="4.85546875" customWidth="1"/>
    <col min="5384" max="5384" width="11.42578125" customWidth="1"/>
    <col min="5385" max="5385" width="59.7109375" customWidth="1"/>
    <col min="5386" max="5387" width="17.7109375" bestFit="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17.85546875" bestFit="1" customWidth="1"/>
    <col min="5639" max="5639" width="4.85546875" customWidth="1"/>
    <col min="5640" max="5640" width="11.42578125" customWidth="1"/>
    <col min="5641" max="5641" width="59.7109375" customWidth="1"/>
    <col min="5642" max="5643" width="17.7109375" bestFit="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17.85546875" bestFit="1" customWidth="1"/>
    <col min="5895" max="5895" width="4.85546875" customWidth="1"/>
    <col min="5896" max="5896" width="11.42578125" customWidth="1"/>
    <col min="5897" max="5897" width="59.7109375" customWidth="1"/>
    <col min="5898" max="5899" width="17.7109375" bestFit="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17.85546875" bestFit="1" customWidth="1"/>
    <col min="6151" max="6151" width="4.85546875" customWidth="1"/>
    <col min="6152" max="6152" width="11.42578125" customWidth="1"/>
    <col min="6153" max="6153" width="59.7109375" customWidth="1"/>
    <col min="6154" max="6155" width="17.7109375" bestFit="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17.85546875" bestFit="1" customWidth="1"/>
    <col min="6407" max="6407" width="4.85546875" customWidth="1"/>
    <col min="6408" max="6408" width="11.42578125" customWidth="1"/>
    <col min="6409" max="6409" width="59.7109375" customWidth="1"/>
    <col min="6410" max="6411" width="17.7109375" bestFit="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17.85546875" bestFit="1" customWidth="1"/>
    <col min="6663" max="6663" width="4.85546875" customWidth="1"/>
    <col min="6664" max="6664" width="11.42578125" customWidth="1"/>
    <col min="6665" max="6665" width="59.7109375" customWidth="1"/>
    <col min="6666" max="6667" width="17.7109375" bestFit="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17.85546875" bestFit="1" customWidth="1"/>
    <col min="6919" max="6919" width="4.85546875" customWidth="1"/>
    <col min="6920" max="6920" width="11.42578125" customWidth="1"/>
    <col min="6921" max="6921" width="59.7109375" customWidth="1"/>
    <col min="6922" max="6923" width="17.7109375" bestFit="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17.85546875" bestFit="1" customWidth="1"/>
    <col min="7175" max="7175" width="4.85546875" customWidth="1"/>
    <col min="7176" max="7176" width="11.42578125" customWidth="1"/>
    <col min="7177" max="7177" width="59.7109375" customWidth="1"/>
    <col min="7178" max="7179" width="17.7109375" bestFit="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17.85546875" bestFit="1" customWidth="1"/>
    <col min="7431" max="7431" width="4.85546875" customWidth="1"/>
    <col min="7432" max="7432" width="11.42578125" customWidth="1"/>
    <col min="7433" max="7433" width="59.7109375" customWidth="1"/>
    <col min="7434" max="7435" width="17.7109375" bestFit="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17.85546875" bestFit="1" customWidth="1"/>
    <col min="7687" max="7687" width="4.85546875" customWidth="1"/>
    <col min="7688" max="7688" width="11.42578125" customWidth="1"/>
    <col min="7689" max="7689" width="59.7109375" customWidth="1"/>
    <col min="7690" max="7691" width="17.7109375" bestFit="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17.85546875" bestFit="1" customWidth="1"/>
    <col min="7943" max="7943" width="4.85546875" customWidth="1"/>
    <col min="7944" max="7944" width="11.42578125" customWidth="1"/>
    <col min="7945" max="7945" width="59.7109375" customWidth="1"/>
    <col min="7946" max="7947" width="17.7109375" bestFit="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17.85546875" bestFit="1" customWidth="1"/>
    <col min="8199" max="8199" width="4.85546875" customWidth="1"/>
    <col min="8200" max="8200" width="11.42578125" customWidth="1"/>
    <col min="8201" max="8201" width="59.7109375" customWidth="1"/>
    <col min="8202" max="8203" width="17.7109375" bestFit="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17.85546875" bestFit="1" customWidth="1"/>
    <col min="8455" max="8455" width="4.85546875" customWidth="1"/>
    <col min="8456" max="8456" width="11.42578125" customWidth="1"/>
    <col min="8457" max="8457" width="59.7109375" customWidth="1"/>
    <col min="8458" max="8459" width="17.7109375" bestFit="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17.85546875" bestFit="1" customWidth="1"/>
    <col min="8711" max="8711" width="4.85546875" customWidth="1"/>
    <col min="8712" max="8712" width="11.42578125" customWidth="1"/>
    <col min="8713" max="8713" width="59.7109375" customWidth="1"/>
    <col min="8714" max="8715" width="17.7109375" bestFit="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17.85546875" bestFit="1" customWidth="1"/>
    <col min="8967" max="8967" width="4.85546875" customWidth="1"/>
    <col min="8968" max="8968" width="11.42578125" customWidth="1"/>
    <col min="8969" max="8969" width="59.7109375" customWidth="1"/>
    <col min="8970" max="8971" width="17.7109375" bestFit="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17.85546875" bestFit="1" customWidth="1"/>
    <col min="9223" max="9223" width="4.85546875" customWidth="1"/>
    <col min="9224" max="9224" width="11.42578125" customWidth="1"/>
    <col min="9225" max="9225" width="59.7109375" customWidth="1"/>
    <col min="9226" max="9227" width="17.7109375" bestFit="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17.85546875" bestFit="1" customWidth="1"/>
    <col min="9479" max="9479" width="4.85546875" customWidth="1"/>
    <col min="9480" max="9480" width="11.42578125" customWidth="1"/>
    <col min="9481" max="9481" width="59.7109375" customWidth="1"/>
    <col min="9482" max="9483" width="17.7109375" bestFit="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17.85546875" bestFit="1" customWidth="1"/>
    <col min="9735" max="9735" width="4.85546875" customWidth="1"/>
    <col min="9736" max="9736" width="11.42578125" customWidth="1"/>
    <col min="9737" max="9737" width="59.7109375" customWidth="1"/>
    <col min="9738" max="9739" width="17.7109375" bestFit="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17.85546875" bestFit="1" customWidth="1"/>
    <col min="9991" max="9991" width="4.85546875" customWidth="1"/>
    <col min="9992" max="9992" width="11.42578125" customWidth="1"/>
    <col min="9993" max="9993" width="59.7109375" customWidth="1"/>
    <col min="9994" max="9995" width="17.7109375" bestFit="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17.85546875" bestFit="1" customWidth="1"/>
    <col min="10247" max="10247" width="4.85546875" customWidth="1"/>
    <col min="10248" max="10248" width="11.42578125" customWidth="1"/>
    <col min="10249" max="10249" width="59.7109375" customWidth="1"/>
    <col min="10250" max="10251" width="17.7109375" bestFit="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17.85546875" bestFit="1" customWidth="1"/>
    <col min="10503" max="10503" width="4.85546875" customWidth="1"/>
    <col min="10504" max="10504" width="11.42578125" customWidth="1"/>
    <col min="10505" max="10505" width="59.7109375" customWidth="1"/>
    <col min="10506" max="10507" width="17.7109375" bestFit="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17.85546875" bestFit="1" customWidth="1"/>
    <col min="10759" max="10759" width="4.85546875" customWidth="1"/>
    <col min="10760" max="10760" width="11.42578125" customWidth="1"/>
    <col min="10761" max="10761" width="59.7109375" customWidth="1"/>
    <col min="10762" max="10763" width="17.7109375" bestFit="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17.85546875" bestFit="1" customWidth="1"/>
    <col min="11015" max="11015" width="4.85546875" customWidth="1"/>
    <col min="11016" max="11016" width="11.42578125" customWidth="1"/>
    <col min="11017" max="11017" width="59.7109375" customWidth="1"/>
    <col min="11018" max="11019" width="17.7109375" bestFit="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17.85546875" bestFit="1" customWidth="1"/>
    <col min="11271" max="11271" width="4.85546875" customWidth="1"/>
    <col min="11272" max="11272" width="11.42578125" customWidth="1"/>
    <col min="11273" max="11273" width="59.7109375" customWidth="1"/>
    <col min="11274" max="11275" width="17.7109375" bestFit="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17.85546875" bestFit="1" customWidth="1"/>
    <col min="11527" max="11527" width="4.85546875" customWidth="1"/>
    <col min="11528" max="11528" width="11.42578125" customWidth="1"/>
    <col min="11529" max="11529" width="59.7109375" customWidth="1"/>
    <col min="11530" max="11531" width="17.7109375" bestFit="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17.85546875" bestFit="1" customWidth="1"/>
    <col min="11783" max="11783" width="4.85546875" customWidth="1"/>
    <col min="11784" max="11784" width="11.42578125" customWidth="1"/>
    <col min="11785" max="11785" width="59.7109375" customWidth="1"/>
    <col min="11786" max="11787" width="17.7109375" bestFit="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17.85546875" bestFit="1" customWidth="1"/>
    <col min="12039" max="12039" width="4.85546875" customWidth="1"/>
    <col min="12040" max="12040" width="11.42578125" customWidth="1"/>
    <col min="12041" max="12041" width="59.7109375" customWidth="1"/>
    <col min="12042" max="12043" width="17.7109375" bestFit="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17.85546875" bestFit="1" customWidth="1"/>
    <col min="12295" max="12295" width="4.85546875" customWidth="1"/>
    <col min="12296" max="12296" width="11.42578125" customWidth="1"/>
    <col min="12297" max="12297" width="59.7109375" customWidth="1"/>
    <col min="12298" max="12299" width="17.7109375" bestFit="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17.85546875" bestFit="1" customWidth="1"/>
    <col min="12551" max="12551" width="4.85546875" customWidth="1"/>
    <col min="12552" max="12552" width="11.42578125" customWidth="1"/>
    <col min="12553" max="12553" width="59.7109375" customWidth="1"/>
    <col min="12554" max="12555" width="17.7109375" bestFit="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17.85546875" bestFit="1" customWidth="1"/>
    <col min="12807" max="12807" width="4.85546875" customWidth="1"/>
    <col min="12808" max="12808" width="11.42578125" customWidth="1"/>
    <col min="12809" max="12809" width="59.7109375" customWidth="1"/>
    <col min="12810" max="12811" width="17.7109375" bestFit="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17.85546875" bestFit="1" customWidth="1"/>
    <col min="13063" max="13063" width="4.85546875" customWidth="1"/>
    <col min="13064" max="13064" width="11.42578125" customWidth="1"/>
    <col min="13065" max="13065" width="59.7109375" customWidth="1"/>
    <col min="13066" max="13067" width="17.7109375" bestFit="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17.85546875" bestFit="1" customWidth="1"/>
    <col min="13319" max="13319" width="4.85546875" customWidth="1"/>
    <col min="13320" max="13320" width="11.42578125" customWidth="1"/>
    <col min="13321" max="13321" width="59.7109375" customWidth="1"/>
    <col min="13322" max="13323" width="17.7109375" bestFit="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17.85546875" bestFit="1" customWidth="1"/>
    <col min="13575" max="13575" width="4.85546875" customWidth="1"/>
    <col min="13576" max="13576" width="11.42578125" customWidth="1"/>
    <col min="13577" max="13577" width="59.7109375" customWidth="1"/>
    <col min="13578" max="13579" width="17.7109375" bestFit="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17.85546875" bestFit="1" customWidth="1"/>
    <col min="13831" max="13831" width="4.85546875" customWidth="1"/>
    <col min="13832" max="13832" width="11.42578125" customWidth="1"/>
    <col min="13833" max="13833" width="59.7109375" customWidth="1"/>
    <col min="13834" max="13835" width="17.7109375" bestFit="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17.85546875" bestFit="1" customWidth="1"/>
    <col min="14087" max="14087" width="4.85546875" customWidth="1"/>
    <col min="14088" max="14088" width="11.42578125" customWidth="1"/>
    <col min="14089" max="14089" width="59.7109375" customWidth="1"/>
    <col min="14090" max="14091" width="17.7109375" bestFit="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17.85546875" bestFit="1" customWidth="1"/>
    <col min="14343" max="14343" width="4.85546875" customWidth="1"/>
    <col min="14344" max="14344" width="11.42578125" customWidth="1"/>
    <col min="14345" max="14345" width="59.7109375" customWidth="1"/>
    <col min="14346" max="14347" width="17.7109375" bestFit="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17.85546875" bestFit="1" customWidth="1"/>
    <col min="14599" max="14599" width="4.85546875" customWidth="1"/>
    <col min="14600" max="14600" width="11.42578125" customWidth="1"/>
    <col min="14601" max="14601" width="59.7109375" customWidth="1"/>
    <col min="14602" max="14603" width="17.7109375" bestFit="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17.85546875" bestFit="1" customWidth="1"/>
    <col min="14855" max="14855" width="4.85546875" customWidth="1"/>
    <col min="14856" max="14856" width="11.42578125" customWidth="1"/>
    <col min="14857" max="14857" width="59.7109375" customWidth="1"/>
    <col min="14858" max="14859" width="17.7109375" bestFit="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17.85546875" bestFit="1" customWidth="1"/>
    <col min="15111" max="15111" width="4.85546875" customWidth="1"/>
    <col min="15112" max="15112" width="11.42578125" customWidth="1"/>
    <col min="15113" max="15113" width="59.7109375" customWidth="1"/>
    <col min="15114" max="15115" width="17.7109375" bestFit="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17.85546875" bestFit="1" customWidth="1"/>
    <col min="15367" max="15367" width="4.85546875" customWidth="1"/>
    <col min="15368" max="15368" width="11.42578125" customWidth="1"/>
    <col min="15369" max="15369" width="59.7109375" customWidth="1"/>
    <col min="15370" max="15371" width="17.7109375" bestFit="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17.85546875" bestFit="1" customWidth="1"/>
    <col min="15623" max="15623" width="4.85546875" customWidth="1"/>
    <col min="15624" max="15624" width="11.42578125" customWidth="1"/>
    <col min="15625" max="15625" width="59.7109375" customWidth="1"/>
    <col min="15626" max="15627" width="17.7109375" bestFit="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17.85546875" bestFit="1" customWidth="1"/>
    <col min="15879" max="15879" width="4.85546875" customWidth="1"/>
    <col min="15880" max="15880" width="11.42578125" customWidth="1"/>
    <col min="15881" max="15881" width="59.7109375" customWidth="1"/>
    <col min="15882" max="15883" width="17.7109375" bestFit="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17.85546875" bestFit="1" customWidth="1"/>
    <col min="16135" max="16135" width="4.85546875" customWidth="1"/>
    <col min="16136" max="16136" width="11.42578125" customWidth="1"/>
    <col min="16137" max="16137" width="59.7109375" customWidth="1"/>
    <col min="16138" max="16139" width="17.7109375" bestFit="1" customWidth="1"/>
    <col min="16140" max="16140" width="3.7109375" customWidth="1"/>
    <col min="16141" max="16141" width="4.5703125" customWidth="1"/>
    <col min="16142" max="16384" width="11.42578125" hidden="1"/>
  </cols>
  <sheetData>
    <row r="1" spans="2:12"/>
    <row r="2" spans="2:12">
      <c r="B2" s="1"/>
      <c r="C2" s="2"/>
      <c r="D2" s="3" t="s">
        <v>0</v>
      </c>
      <c r="E2" s="3"/>
      <c r="F2" s="3"/>
      <c r="G2" s="3"/>
      <c r="H2" s="3"/>
      <c r="I2" s="3"/>
      <c r="J2" s="3"/>
      <c r="K2" s="2"/>
      <c r="L2" s="2"/>
    </row>
    <row r="3" spans="2:12">
      <c r="C3" s="4"/>
      <c r="D3" s="3" t="s">
        <v>1</v>
      </c>
      <c r="E3" s="3"/>
      <c r="F3" s="3"/>
      <c r="G3" s="3"/>
      <c r="H3" s="3"/>
      <c r="I3" s="3"/>
      <c r="J3" s="3"/>
      <c r="K3" s="4"/>
      <c r="L3" s="4"/>
    </row>
    <row r="4" spans="2:12">
      <c r="C4" s="4"/>
      <c r="D4" s="3" t="s">
        <v>2</v>
      </c>
      <c r="E4" s="3"/>
      <c r="F4" s="3"/>
      <c r="G4" s="3"/>
      <c r="H4" s="3"/>
      <c r="I4" s="3"/>
      <c r="J4" s="3"/>
      <c r="K4" s="4"/>
      <c r="L4" s="4"/>
    </row>
    <row r="5" spans="2:12">
      <c r="C5" s="4"/>
      <c r="D5" s="3" t="s">
        <v>3</v>
      </c>
      <c r="E5" s="3"/>
      <c r="F5" s="3"/>
      <c r="G5" s="3"/>
      <c r="H5" s="3"/>
      <c r="I5" s="3"/>
      <c r="J5" s="3"/>
      <c r="K5" s="4"/>
      <c r="L5" s="4"/>
    </row>
    <row r="6" spans="2:12">
      <c r="B6" s="5"/>
      <c r="C6" s="5"/>
      <c r="D6" s="6"/>
      <c r="E6" s="6"/>
      <c r="F6" s="6"/>
      <c r="G6" s="6"/>
      <c r="H6" s="6"/>
      <c r="I6" s="6"/>
      <c r="J6" s="1"/>
      <c r="K6" s="1"/>
      <c r="L6" s="1"/>
    </row>
    <row r="7" spans="2:12">
      <c r="B7" s="5"/>
      <c r="C7" s="7"/>
      <c r="E7" s="8" t="s">
        <v>4</v>
      </c>
      <c r="F7" s="8"/>
      <c r="G7" s="8"/>
      <c r="H7" s="8"/>
      <c r="I7" s="8"/>
      <c r="J7" s="8"/>
      <c r="K7" s="8"/>
      <c r="L7" s="1"/>
    </row>
    <row r="8" spans="2:12">
      <c r="B8" s="5"/>
      <c r="C8" s="5"/>
      <c r="D8" s="5"/>
      <c r="E8" s="5"/>
      <c r="F8" s="5"/>
      <c r="G8" s="6"/>
      <c r="H8" s="9"/>
      <c r="I8" s="9"/>
      <c r="J8" s="1"/>
      <c r="K8" s="1"/>
      <c r="L8" s="1"/>
    </row>
    <row r="9" spans="2:12">
      <c r="B9" s="10"/>
      <c r="C9" s="10"/>
      <c r="D9" s="10"/>
      <c r="E9" s="11"/>
      <c r="F9" s="11"/>
      <c r="G9" s="12"/>
      <c r="H9" s="9"/>
      <c r="I9" s="9"/>
      <c r="J9" s="1"/>
      <c r="K9" s="1"/>
      <c r="L9" s="1"/>
    </row>
    <row r="10" spans="2:12">
      <c r="B10" s="13"/>
      <c r="C10" s="14" t="s">
        <v>5</v>
      </c>
      <c r="D10" s="14"/>
      <c r="E10" s="15">
        <v>2017</v>
      </c>
      <c r="F10" s="15">
        <v>2016</v>
      </c>
      <c r="G10" s="16"/>
      <c r="H10" s="14" t="s">
        <v>5</v>
      </c>
      <c r="I10" s="14"/>
      <c r="J10" s="15">
        <v>2017</v>
      </c>
      <c r="K10" s="15">
        <v>2016</v>
      </c>
      <c r="L10" s="17"/>
    </row>
    <row r="11" spans="2:12">
      <c r="B11" s="18"/>
      <c r="C11" s="19"/>
      <c r="D11" s="19"/>
      <c r="E11" s="20"/>
      <c r="F11" s="20"/>
      <c r="G11" s="9"/>
      <c r="H11" s="9"/>
      <c r="I11" s="9"/>
      <c r="J11" s="1"/>
      <c r="K11" s="1"/>
      <c r="L11" s="21"/>
    </row>
    <row r="12" spans="2:12">
      <c r="B12" s="22"/>
      <c r="C12" s="23" t="s">
        <v>6</v>
      </c>
      <c r="D12" s="23"/>
      <c r="E12" s="24"/>
      <c r="F12" s="24"/>
      <c r="G12" s="25"/>
      <c r="H12" s="23" t="s">
        <v>7</v>
      </c>
      <c r="I12" s="23"/>
      <c r="J12" s="24"/>
      <c r="K12" s="24"/>
      <c r="L12" s="26"/>
    </row>
    <row r="13" spans="2:12">
      <c r="B13" s="27"/>
      <c r="C13" s="28" t="s">
        <v>8</v>
      </c>
      <c r="D13" s="28"/>
      <c r="E13" s="29">
        <f>SUM(E14:E21)</f>
        <v>933289972.73000002</v>
      </c>
      <c r="F13" s="29">
        <f>SUM(F14:F21)</f>
        <v>856722991.92999995</v>
      </c>
      <c r="G13" s="25"/>
      <c r="H13" s="23" t="s">
        <v>9</v>
      </c>
      <c r="I13" s="23"/>
      <c r="J13" s="29">
        <f>SUM(J14:J16)</f>
        <v>1332798904.9099998</v>
      </c>
      <c r="K13" s="29">
        <f>SUM(K14:K16)</f>
        <v>811112691.93999994</v>
      </c>
      <c r="L13" s="30"/>
    </row>
    <row r="14" spans="2:12">
      <c r="B14" s="31"/>
      <c r="C14" s="32" t="s">
        <v>10</v>
      </c>
      <c r="D14" s="32"/>
      <c r="E14" s="33">
        <f>[1]NOTA!C9</f>
        <v>728166586.88</v>
      </c>
      <c r="F14" s="33">
        <f>[1]NOTA!D9</f>
        <v>637217768.38999999</v>
      </c>
      <c r="G14" s="25"/>
      <c r="H14" s="32" t="s">
        <v>11</v>
      </c>
      <c r="I14" s="32"/>
      <c r="J14" s="33">
        <f>[1]NOTA!C69</f>
        <v>1127624687.0699999</v>
      </c>
      <c r="K14" s="33">
        <f>[1]NOTA!D69</f>
        <v>597702882.79999995</v>
      </c>
      <c r="L14" s="30"/>
    </row>
    <row r="15" spans="2:12">
      <c r="B15" s="31"/>
      <c r="C15" s="32" t="s">
        <v>12</v>
      </c>
      <c r="D15" s="32"/>
      <c r="E15" s="33">
        <v>0</v>
      </c>
      <c r="F15" s="33">
        <v>0</v>
      </c>
      <c r="G15" s="25"/>
      <c r="H15" s="32" t="s">
        <v>13</v>
      </c>
      <c r="I15" s="32"/>
      <c r="J15" s="33">
        <f>[1]NOTA!C82</f>
        <v>89662624.019999996</v>
      </c>
      <c r="K15" s="33">
        <f>[1]NOTA!D82</f>
        <v>97193448.719999999</v>
      </c>
      <c r="L15" s="30"/>
    </row>
    <row r="16" spans="2:12">
      <c r="B16" s="31"/>
      <c r="C16" s="32" t="s">
        <v>14</v>
      </c>
      <c r="D16" s="32"/>
      <c r="E16" s="33">
        <f>[1]NOTA!C13</f>
        <v>0</v>
      </c>
      <c r="F16" s="33">
        <f>[1]NOTA!D13</f>
        <v>0</v>
      </c>
      <c r="G16" s="25"/>
      <c r="H16" s="32" t="s">
        <v>15</v>
      </c>
      <c r="I16" s="32"/>
      <c r="J16" s="33">
        <f>[1]NOTA!C95</f>
        <v>115511593.81999999</v>
      </c>
      <c r="K16" s="33">
        <f>[1]NOTA!D95</f>
        <v>116216360.42</v>
      </c>
      <c r="L16" s="30"/>
    </row>
    <row r="17" spans="2:12">
      <c r="B17" s="31"/>
      <c r="C17" s="32" t="s">
        <v>16</v>
      </c>
      <c r="D17" s="32"/>
      <c r="E17" s="33">
        <f>[1]NOTA!C20</f>
        <v>117773338.03</v>
      </c>
      <c r="F17" s="33">
        <f>[1]NOTA!D20</f>
        <v>123178733.93000001</v>
      </c>
      <c r="G17" s="25"/>
      <c r="H17" s="34"/>
      <c r="I17" s="35"/>
      <c r="J17" s="36"/>
      <c r="K17" s="36"/>
      <c r="L17" s="30"/>
    </row>
    <row r="18" spans="2:12">
      <c r="B18" s="31"/>
      <c r="C18" s="32" t="s">
        <v>17</v>
      </c>
      <c r="D18" s="32"/>
      <c r="E18" s="33">
        <f>[1]NOTA!C24</f>
        <v>7005035.7300000004</v>
      </c>
      <c r="F18" s="33">
        <f>[1]NOTA!D24</f>
        <v>3745777.5</v>
      </c>
      <c r="G18" s="25"/>
      <c r="H18" s="23" t="s">
        <v>18</v>
      </c>
      <c r="I18" s="23"/>
      <c r="J18" s="29">
        <f>SUM(J19:J27)</f>
        <v>298924295.30999994</v>
      </c>
      <c r="K18" s="29">
        <f>SUM(K19:K27)</f>
        <v>83757564.580000013</v>
      </c>
      <c r="L18" s="30"/>
    </row>
    <row r="19" spans="2:12">
      <c r="B19" s="31"/>
      <c r="C19" s="32" t="s">
        <v>19</v>
      </c>
      <c r="D19" s="32"/>
      <c r="E19" s="33">
        <f>[1]NOTA!C30</f>
        <v>80345012.090000004</v>
      </c>
      <c r="F19" s="33">
        <f>[1]NOTA!D30</f>
        <v>92580712.109999999</v>
      </c>
      <c r="G19" s="25"/>
      <c r="H19" s="32" t="s">
        <v>20</v>
      </c>
      <c r="I19" s="32"/>
      <c r="J19" s="33">
        <v>0</v>
      </c>
      <c r="K19" s="33">
        <v>0</v>
      </c>
      <c r="L19" s="30"/>
    </row>
    <row r="20" spans="2:12">
      <c r="B20" s="31"/>
      <c r="C20" s="32" t="s">
        <v>21</v>
      </c>
      <c r="D20" s="32"/>
      <c r="E20" s="33">
        <v>0</v>
      </c>
      <c r="F20" s="33">
        <v>0</v>
      </c>
      <c r="G20" s="25"/>
      <c r="H20" s="32" t="s">
        <v>22</v>
      </c>
      <c r="I20" s="32"/>
      <c r="J20" s="33">
        <f>[1]NOTA!C100</f>
        <v>293109546.01999998</v>
      </c>
      <c r="K20" s="33">
        <f>[1]NOTA!D100</f>
        <v>63693764.229999997</v>
      </c>
      <c r="L20" s="30"/>
    </row>
    <row r="21" spans="2:12" ht="22.5" customHeight="1">
      <c r="B21" s="31"/>
      <c r="C21" s="32" t="s">
        <v>23</v>
      </c>
      <c r="D21" s="32"/>
      <c r="E21" s="33">
        <v>0</v>
      </c>
      <c r="F21" s="33">
        <v>0</v>
      </c>
      <c r="G21" s="25"/>
      <c r="H21" s="32" t="s">
        <v>24</v>
      </c>
      <c r="I21" s="32"/>
      <c r="J21" s="33">
        <f>[1]NOTA!C105</f>
        <v>2168574.21</v>
      </c>
      <c r="K21" s="33">
        <f>[1]NOTA!D105</f>
        <v>2002564.09</v>
      </c>
      <c r="L21" s="30"/>
    </row>
    <row r="22" spans="2:12">
      <c r="B22" s="27"/>
      <c r="C22" s="34"/>
      <c r="D22" s="35"/>
      <c r="E22" s="36"/>
      <c r="F22" s="36"/>
      <c r="G22" s="25"/>
      <c r="H22" s="32" t="s">
        <v>25</v>
      </c>
      <c r="I22" s="32"/>
      <c r="J22" s="33">
        <f>[1]NOTA!C113</f>
        <v>3646175.08</v>
      </c>
      <c r="K22" s="33">
        <f>[1]NOTA!D113</f>
        <v>17890565.829999998</v>
      </c>
      <c r="L22" s="30"/>
    </row>
    <row r="23" spans="2:12">
      <c r="B23" s="27"/>
      <c r="C23" s="28" t="s">
        <v>26</v>
      </c>
      <c r="D23" s="28"/>
      <c r="E23" s="29">
        <f>SUM(E24:E25)</f>
        <v>1099658108.98</v>
      </c>
      <c r="F23" s="29">
        <f>SUM(F24:F25)</f>
        <v>744655706.59000003</v>
      </c>
      <c r="G23" s="25"/>
      <c r="H23" s="32" t="s">
        <v>27</v>
      </c>
      <c r="I23" s="32"/>
      <c r="J23" s="33">
        <v>0</v>
      </c>
      <c r="K23" s="33">
        <v>0</v>
      </c>
      <c r="L23" s="30"/>
    </row>
    <row r="24" spans="2:12">
      <c r="B24" s="31"/>
      <c r="C24" s="32" t="s">
        <v>28</v>
      </c>
      <c r="D24" s="32"/>
      <c r="E24" s="37">
        <f>[1]NOTA!C36</f>
        <v>1099460908.98</v>
      </c>
      <c r="F24" s="37">
        <f>[1]NOTA!D36</f>
        <v>744541656.59000003</v>
      </c>
      <c r="G24" s="25"/>
      <c r="H24" s="32" t="s">
        <v>29</v>
      </c>
      <c r="I24" s="32"/>
      <c r="J24" s="33">
        <v>0</v>
      </c>
      <c r="K24" s="33">
        <v>0</v>
      </c>
      <c r="L24" s="30"/>
    </row>
    <row r="25" spans="2:12">
      <c r="B25" s="31"/>
      <c r="C25" s="32" t="s">
        <v>30</v>
      </c>
      <c r="D25" s="32"/>
      <c r="E25" s="33">
        <f>[1]NOTA!C40</f>
        <v>197200</v>
      </c>
      <c r="F25" s="33">
        <f>[1]NOTA!D40</f>
        <v>114050</v>
      </c>
      <c r="G25" s="25"/>
      <c r="H25" s="32" t="s">
        <v>31</v>
      </c>
      <c r="I25" s="32"/>
      <c r="J25" s="33">
        <v>0</v>
      </c>
      <c r="K25" s="33">
        <v>0</v>
      </c>
      <c r="L25" s="30"/>
    </row>
    <row r="26" spans="2:12">
      <c r="B26" s="27"/>
      <c r="C26" s="34"/>
      <c r="D26" s="35"/>
      <c r="E26" s="36"/>
      <c r="F26" s="36"/>
      <c r="G26" s="25"/>
      <c r="H26" s="32" t="s">
        <v>32</v>
      </c>
      <c r="I26" s="32"/>
      <c r="J26" s="33">
        <f>[1]NOTA!C117</f>
        <v>0</v>
      </c>
      <c r="K26" s="33">
        <f>[1]NOTA!D117</f>
        <v>170670.43</v>
      </c>
      <c r="L26" s="30"/>
    </row>
    <row r="27" spans="2:12">
      <c r="B27" s="31"/>
      <c r="C27" s="28" t="s">
        <v>33</v>
      </c>
      <c r="D27" s="28"/>
      <c r="E27" s="29">
        <f>SUM(E28:E32)</f>
        <v>102678.75</v>
      </c>
      <c r="F27" s="29">
        <f>SUM(F28:F32)</f>
        <v>357041.9</v>
      </c>
      <c r="G27" s="25"/>
      <c r="H27" s="32" t="s">
        <v>34</v>
      </c>
      <c r="I27" s="32"/>
      <c r="J27" s="33">
        <v>0</v>
      </c>
      <c r="K27" s="33">
        <f>[1]NOTA!D119</f>
        <v>0</v>
      </c>
      <c r="L27" s="30"/>
    </row>
    <row r="28" spans="2:12">
      <c r="B28" s="31"/>
      <c r="C28" s="32" t="s">
        <v>35</v>
      </c>
      <c r="D28" s="32"/>
      <c r="E28" s="33">
        <f>[1]NOTA!C44</f>
        <v>0</v>
      </c>
      <c r="F28" s="33">
        <f>[1]NOTA!D44</f>
        <v>0</v>
      </c>
      <c r="G28" s="25"/>
      <c r="H28" s="34"/>
      <c r="I28" s="35"/>
      <c r="J28" s="36"/>
      <c r="K28" s="36"/>
      <c r="L28" s="30"/>
    </row>
    <row r="29" spans="2:12">
      <c r="B29" s="31"/>
      <c r="C29" s="32" t="s">
        <v>36</v>
      </c>
      <c r="D29" s="32"/>
      <c r="E29" s="33">
        <v>0</v>
      </c>
      <c r="F29" s="33">
        <v>0</v>
      </c>
      <c r="G29" s="25"/>
      <c r="H29" s="28" t="s">
        <v>28</v>
      </c>
      <c r="I29" s="28"/>
      <c r="J29" s="29">
        <f>SUM(J30:J32)</f>
        <v>0</v>
      </c>
      <c r="K29" s="29">
        <f>SUM(K30:K32)</f>
        <v>0</v>
      </c>
      <c r="L29" s="30"/>
    </row>
    <row r="30" spans="2:12">
      <c r="B30" s="31"/>
      <c r="C30" s="32" t="s">
        <v>37</v>
      </c>
      <c r="D30" s="32"/>
      <c r="E30" s="33">
        <f>[1]NOTA!C48</f>
        <v>0</v>
      </c>
      <c r="F30" s="33">
        <v>0</v>
      </c>
      <c r="G30" s="25"/>
      <c r="H30" s="32" t="s">
        <v>38</v>
      </c>
      <c r="I30" s="32"/>
      <c r="J30" s="33">
        <v>0</v>
      </c>
      <c r="K30" s="33">
        <v>0</v>
      </c>
      <c r="L30" s="30"/>
    </row>
    <row r="31" spans="2:12">
      <c r="B31" s="31"/>
      <c r="C31" s="32" t="s">
        <v>39</v>
      </c>
      <c r="D31" s="32"/>
      <c r="E31" s="33">
        <v>0</v>
      </c>
      <c r="F31" s="33">
        <v>0</v>
      </c>
      <c r="G31" s="25"/>
      <c r="H31" s="32" t="s">
        <v>40</v>
      </c>
      <c r="I31" s="32"/>
      <c r="J31" s="33">
        <v>0</v>
      </c>
      <c r="K31" s="33">
        <v>0</v>
      </c>
      <c r="L31" s="30"/>
    </row>
    <row r="32" spans="2:12">
      <c r="B32" s="31"/>
      <c r="C32" s="32" t="s">
        <v>41</v>
      </c>
      <c r="D32" s="32"/>
      <c r="E32" s="33">
        <f>[1]NOTA!C54</f>
        <v>102678.75</v>
      </c>
      <c r="F32" s="33">
        <f>[1]NOTA!D54</f>
        <v>357041.9</v>
      </c>
      <c r="G32" s="25"/>
      <c r="H32" s="32" t="s">
        <v>42</v>
      </c>
      <c r="I32" s="32"/>
      <c r="J32" s="33">
        <f>[1]NOTA!C122</f>
        <v>0</v>
      </c>
      <c r="K32" s="33">
        <f>[1]NOTA!D122</f>
        <v>0</v>
      </c>
      <c r="L32" s="30"/>
    </row>
    <row r="33" spans="2:12">
      <c r="B33" s="27"/>
      <c r="C33" s="34"/>
      <c r="D33" s="38"/>
      <c r="E33" s="24"/>
      <c r="F33" s="24"/>
      <c r="G33" s="25"/>
      <c r="H33" s="34"/>
      <c r="I33" s="35"/>
      <c r="J33" s="36"/>
      <c r="K33" s="36"/>
      <c r="L33" s="30"/>
    </row>
    <row r="34" spans="2:12">
      <c r="B34" s="39"/>
      <c r="C34" s="40" t="s">
        <v>43</v>
      </c>
      <c r="D34" s="40"/>
      <c r="E34" s="41">
        <f>E13+E23+E27</f>
        <v>2033050760.46</v>
      </c>
      <c r="F34" s="41">
        <f>F13+F23+F27</f>
        <v>1601735740.4200001</v>
      </c>
      <c r="G34" s="42"/>
      <c r="H34" s="23" t="s">
        <v>44</v>
      </c>
      <c r="I34" s="23"/>
      <c r="J34" s="43">
        <f>SUM(J35:J40)</f>
        <v>61157952.579999998</v>
      </c>
      <c r="K34" s="43">
        <f>SUM(K35:K40)</f>
        <v>31392959.66</v>
      </c>
      <c r="L34" s="30"/>
    </row>
    <row r="35" spans="2:12">
      <c r="B35" s="27"/>
      <c r="C35" s="40"/>
      <c r="D35" s="40"/>
      <c r="E35" s="24"/>
      <c r="F35" s="24"/>
      <c r="G35" s="25"/>
      <c r="H35" s="32" t="s">
        <v>45</v>
      </c>
      <c r="I35" s="32"/>
      <c r="J35" s="33">
        <f>[1]NOTA!C125</f>
        <v>49693278.579999998</v>
      </c>
      <c r="K35" s="33">
        <f>[1]NOTA!D125</f>
        <v>31323359.66</v>
      </c>
      <c r="L35" s="30"/>
    </row>
    <row r="36" spans="2:12">
      <c r="B36" s="44"/>
      <c r="C36" s="25"/>
      <c r="D36" s="25"/>
      <c r="E36" s="25"/>
      <c r="F36" s="25"/>
      <c r="G36" s="25"/>
      <c r="H36" s="32" t="s">
        <v>46</v>
      </c>
      <c r="I36" s="32"/>
      <c r="J36" s="33">
        <v>0</v>
      </c>
      <c r="K36" s="33">
        <v>0</v>
      </c>
      <c r="L36" s="30"/>
    </row>
    <row r="37" spans="2:12">
      <c r="B37" s="44"/>
      <c r="C37" s="25"/>
      <c r="D37" s="25"/>
      <c r="E37" s="25"/>
      <c r="F37" s="25"/>
      <c r="G37" s="25"/>
      <c r="H37" s="32" t="s">
        <v>47</v>
      </c>
      <c r="I37" s="32"/>
      <c r="J37" s="33">
        <f>[1]NOTA!C128</f>
        <v>11464674</v>
      </c>
      <c r="K37" s="33">
        <f>[1]NOTA!D128</f>
        <v>69600</v>
      </c>
      <c r="L37" s="30"/>
    </row>
    <row r="38" spans="2:12">
      <c r="B38" s="44"/>
      <c r="C38" s="25"/>
      <c r="D38" s="25"/>
      <c r="E38" s="25"/>
      <c r="F38" s="25"/>
      <c r="G38" s="25"/>
      <c r="H38" s="32" t="s">
        <v>48</v>
      </c>
      <c r="I38" s="32"/>
      <c r="J38" s="33">
        <v>0</v>
      </c>
      <c r="K38" s="33">
        <v>0</v>
      </c>
      <c r="L38" s="30"/>
    </row>
    <row r="39" spans="2:12">
      <c r="B39" s="44"/>
      <c r="C39" s="25"/>
      <c r="D39" s="25"/>
      <c r="E39" s="25"/>
      <c r="F39" s="25"/>
      <c r="G39" s="25"/>
      <c r="H39" s="32" t="s">
        <v>49</v>
      </c>
      <c r="I39" s="32"/>
      <c r="J39" s="33">
        <v>0</v>
      </c>
      <c r="K39" s="33">
        <v>0</v>
      </c>
      <c r="L39" s="30"/>
    </row>
    <row r="40" spans="2:12">
      <c r="B40" s="44"/>
      <c r="C40" s="25"/>
      <c r="D40" s="25"/>
      <c r="E40" s="25"/>
      <c r="F40" s="25"/>
      <c r="G40" s="25"/>
      <c r="H40" s="35" t="s">
        <v>50</v>
      </c>
      <c r="I40" s="45"/>
      <c r="J40" s="33">
        <v>0</v>
      </c>
      <c r="K40" s="33">
        <f>[1]NOTA!D130</f>
        <v>0</v>
      </c>
      <c r="L40" s="30"/>
    </row>
    <row r="41" spans="2:12">
      <c r="B41" s="44"/>
      <c r="C41" s="25"/>
      <c r="D41" s="25"/>
      <c r="E41" s="25"/>
      <c r="F41" s="25"/>
      <c r="G41" s="25"/>
      <c r="H41" s="34"/>
      <c r="I41" s="35"/>
      <c r="J41" s="36"/>
      <c r="K41" s="36"/>
      <c r="L41" s="30"/>
    </row>
    <row r="42" spans="2:12">
      <c r="B42" s="44"/>
      <c r="C42" s="25"/>
      <c r="D42" s="25"/>
      <c r="E42" s="25"/>
      <c r="F42" s="25"/>
      <c r="G42" s="25"/>
      <c r="H42" s="28" t="s">
        <v>51</v>
      </c>
      <c r="I42" s="28"/>
      <c r="J42" s="43">
        <f>SUM(J43:J48)</f>
        <v>114551.98</v>
      </c>
      <c r="K42" s="43">
        <f>SUM(K43:K48)</f>
        <v>1190032.6299999999</v>
      </c>
      <c r="L42" s="30"/>
    </row>
    <row r="43" spans="2:12">
      <c r="B43" s="44"/>
      <c r="C43" s="25"/>
      <c r="D43" s="25"/>
      <c r="E43" s="25"/>
      <c r="F43" s="25"/>
      <c r="G43" s="25"/>
      <c r="H43" s="32" t="s">
        <v>52</v>
      </c>
      <c r="I43" s="32"/>
      <c r="J43" s="33">
        <v>0</v>
      </c>
      <c r="K43" s="33">
        <v>0</v>
      </c>
      <c r="L43" s="30"/>
    </row>
    <row r="44" spans="2:12">
      <c r="B44" s="44"/>
      <c r="C44" s="25"/>
      <c r="D44" s="25"/>
      <c r="E44" s="25"/>
      <c r="F44" s="25"/>
      <c r="G44" s="25"/>
      <c r="H44" s="32" t="s">
        <v>53</v>
      </c>
      <c r="I44" s="32"/>
      <c r="J44" s="33">
        <v>0</v>
      </c>
      <c r="K44" s="33">
        <v>0</v>
      </c>
      <c r="L44" s="30"/>
    </row>
    <row r="45" spans="2:12">
      <c r="B45" s="44"/>
      <c r="C45" s="25"/>
      <c r="D45" s="25"/>
      <c r="E45" s="25"/>
      <c r="F45" s="25"/>
      <c r="G45" s="25"/>
      <c r="H45" s="32" t="s">
        <v>54</v>
      </c>
      <c r="I45" s="32"/>
      <c r="J45" s="33">
        <v>0</v>
      </c>
      <c r="K45" s="33">
        <v>0</v>
      </c>
      <c r="L45" s="30"/>
    </row>
    <row r="46" spans="2:12">
      <c r="B46" s="44"/>
      <c r="C46" s="25"/>
      <c r="D46" s="25"/>
      <c r="E46" s="25"/>
      <c r="F46" s="25"/>
      <c r="G46" s="25"/>
      <c r="H46" s="32" t="s">
        <v>55</v>
      </c>
      <c r="I46" s="32"/>
      <c r="J46" s="33">
        <v>0</v>
      </c>
      <c r="K46" s="33">
        <v>0</v>
      </c>
      <c r="L46" s="30"/>
    </row>
    <row r="47" spans="2:12">
      <c r="B47" s="44"/>
      <c r="C47" s="25"/>
      <c r="D47" s="25"/>
      <c r="E47" s="25"/>
      <c r="F47" s="25"/>
      <c r="G47" s="25"/>
      <c r="H47" s="32" t="s">
        <v>56</v>
      </c>
      <c r="I47" s="32"/>
      <c r="J47" s="33">
        <v>0</v>
      </c>
      <c r="K47" s="33">
        <v>0</v>
      </c>
      <c r="L47" s="30"/>
    </row>
    <row r="48" spans="2:12">
      <c r="B48" s="44"/>
      <c r="C48" s="25"/>
      <c r="D48" s="25"/>
      <c r="E48" s="25"/>
      <c r="F48" s="25"/>
      <c r="G48" s="25"/>
      <c r="H48" s="32" t="s">
        <v>57</v>
      </c>
      <c r="I48" s="32"/>
      <c r="J48" s="33">
        <f>[1]NOTA!C133</f>
        <v>114551.98</v>
      </c>
      <c r="K48" s="33">
        <f>[1]NOTA!D133</f>
        <v>1190032.6299999999</v>
      </c>
      <c r="L48" s="30"/>
    </row>
    <row r="49" spans="2:12">
      <c r="B49" s="44"/>
      <c r="C49" s="25"/>
      <c r="D49" s="25"/>
      <c r="E49" s="25"/>
      <c r="F49" s="25"/>
      <c r="G49" s="25"/>
      <c r="H49" s="34"/>
      <c r="I49" s="35"/>
      <c r="J49" s="36"/>
      <c r="K49" s="36"/>
      <c r="L49" s="30"/>
    </row>
    <row r="50" spans="2:12">
      <c r="B50" s="44"/>
      <c r="C50" s="25"/>
      <c r="D50" s="25"/>
      <c r="E50" s="25"/>
      <c r="F50" s="25"/>
      <c r="G50" s="25"/>
      <c r="H50" s="28" t="s">
        <v>58</v>
      </c>
      <c r="I50" s="28"/>
      <c r="J50" s="43">
        <f>J51</f>
        <v>100126780.70999999</v>
      </c>
      <c r="K50" s="43">
        <f>K51</f>
        <v>0</v>
      </c>
      <c r="L50" s="30"/>
    </row>
    <row r="51" spans="2:12">
      <c r="B51" s="44"/>
      <c r="C51" s="25"/>
      <c r="D51" s="25"/>
      <c r="E51" s="25"/>
      <c r="F51" s="25"/>
      <c r="G51" s="25"/>
      <c r="H51" s="32" t="s">
        <v>59</v>
      </c>
      <c r="I51" s="32"/>
      <c r="J51" s="33">
        <f>[1]NOTA!C136</f>
        <v>100126780.70999999</v>
      </c>
      <c r="K51" s="33">
        <v>0</v>
      </c>
      <c r="L51" s="30"/>
    </row>
    <row r="52" spans="2:12">
      <c r="B52" s="44"/>
      <c r="C52" s="25"/>
      <c r="D52" s="25"/>
      <c r="E52" s="25"/>
      <c r="F52" s="25"/>
      <c r="G52" s="25"/>
      <c r="H52" s="34"/>
      <c r="I52" s="35"/>
      <c r="J52" s="36"/>
      <c r="K52" s="36"/>
      <c r="L52" s="30"/>
    </row>
    <row r="53" spans="2:12">
      <c r="B53" s="44"/>
      <c r="C53" s="25"/>
      <c r="D53" s="25"/>
      <c r="E53" s="25"/>
      <c r="F53" s="25"/>
      <c r="G53" s="25"/>
      <c r="H53" s="40" t="s">
        <v>60</v>
      </c>
      <c r="I53" s="40"/>
      <c r="J53" s="46">
        <f>J13+J18+J29+J34+J42+J50</f>
        <v>1793122485.4899998</v>
      </c>
      <c r="K53" s="46">
        <f>K13+K18+K29+K34+K42+K50</f>
        <v>927453248.80999994</v>
      </c>
      <c r="L53" s="47"/>
    </row>
    <row r="54" spans="2:12">
      <c r="B54" s="44"/>
      <c r="C54" s="25"/>
      <c r="D54" s="25"/>
      <c r="E54" s="25"/>
      <c r="F54" s="25"/>
      <c r="G54" s="25"/>
      <c r="H54" s="48"/>
      <c r="I54" s="48"/>
      <c r="J54" s="36"/>
      <c r="K54" s="36"/>
      <c r="L54" s="47"/>
    </row>
    <row r="55" spans="2:12">
      <c r="B55" s="44"/>
      <c r="C55" s="25"/>
      <c r="D55" s="25"/>
      <c r="E55" s="25"/>
      <c r="F55" s="25"/>
      <c r="G55" s="25"/>
      <c r="H55" s="49" t="s">
        <v>61</v>
      </c>
      <c r="I55" s="49"/>
      <c r="J55" s="50">
        <f>E34-J53</f>
        <v>239928274.97000027</v>
      </c>
      <c r="K55" s="50">
        <f>F34-K53</f>
        <v>674282491.61000013</v>
      </c>
      <c r="L55" s="47"/>
    </row>
    <row r="56" spans="2:12">
      <c r="B56" s="51"/>
      <c r="C56" s="52"/>
      <c r="D56" s="52"/>
      <c r="E56" s="52"/>
      <c r="F56" s="52"/>
      <c r="G56" s="52"/>
      <c r="H56" s="53"/>
      <c r="I56" s="53"/>
      <c r="J56" s="52"/>
      <c r="K56" s="52"/>
      <c r="L56" s="54"/>
    </row>
    <row r="57" spans="2:12" ht="8.25" customHeight="1">
      <c r="B57" s="1"/>
      <c r="C57" s="1"/>
      <c r="D57" s="1"/>
      <c r="E57" s="1"/>
      <c r="F57" s="1"/>
      <c r="G57" s="1"/>
      <c r="H57" s="9"/>
      <c r="I57" s="9"/>
      <c r="J57" s="1"/>
      <c r="K57" s="1"/>
      <c r="L57" s="1"/>
    </row>
    <row r="58" spans="2:12" ht="7.5" customHeight="1">
      <c r="B58" s="52"/>
      <c r="C58" s="55"/>
      <c r="D58" s="56"/>
      <c r="E58" s="57"/>
      <c r="F58" s="57"/>
      <c r="G58" s="52"/>
      <c r="H58" s="58"/>
      <c r="I58" s="59"/>
      <c r="J58" s="57"/>
      <c r="K58" s="57"/>
      <c r="L58" s="52"/>
    </row>
    <row r="59" spans="2:12">
      <c r="B59" s="1"/>
      <c r="C59" s="35"/>
      <c r="D59" s="60"/>
      <c r="E59" s="61"/>
      <c r="F59" s="61"/>
      <c r="G59" s="1"/>
      <c r="H59" s="62"/>
      <c r="I59" s="63"/>
      <c r="J59" s="61"/>
      <c r="K59" s="61"/>
      <c r="L59" s="1"/>
    </row>
    <row r="60" spans="2:12">
      <c r="C60" s="64" t="s">
        <v>62</v>
      </c>
      <c r="D60" s="64"/>
      <c r="E60" s="64"/>
      <c r="F60" s="64"/>
      <c r="G60" s="64"/>
      <c r="H60" s="64"/>
      <c r="I60" s="64"/>
      <c r="J60" s="64"/>
      <c r="K60" s="64"/>
    </row>
    <row r="61" spans="2:12">
      <c r="C61" s="35"/>
      <c r="D61" s="60"/>
      <c r="E61" s="61"/>
      <c r="F61" s="61"/>
      <c r="H61" s="62"/>
      <c r="I61" s="60"/>
      <c r="J61" s="61"/>
      <c r="K61" s="61"/>
    </row>
    <row r="62" spans="2:12">
      <c r="C62" s="35"/>
      <c r="D62" s="60"/>
      <c r="E62" s="61"/>
      <c r="F62" s="61"/>
      <c r="H62" s="62"/>
      <c r="I62" s="60"/>
      <c r="J62" s="61"/>
      <c r="K62" s="61"/>
    </row>
    <row r="63" spans="2:12">
      <c r="C63" s="35"/>
      <c r="D63" s="60"/>
      <c r="E63" s="61"/>
      <c r="F63" s="61"/>
      <c r="H63" s="62"/>
      <c r="I63" s="60"/>
      <c r="J63" s="61"/>
      <c r="K63" s="61"/>
    </row>
    <row r="64" spans="2:12">
      <c r="C64" s="35"/>
      <c r="D64" s="60"/>
      <c r="E64" s="61"/>
      <c r="F64" s="61"/>
      <c r="H64" s="62"/>
      <c r="I64" s="60"/>
      <c r="J64" s="61"/>
      <c r="K64" s="61"/>
    </row>
    <row r="65" spans="3:11">
      <c r="C65" s="35"/>
      <c r="D65" s="65"/>
      <c r="E65" s="65"/>
      <c r="F65" s="61"/>
      <c r="H65" s="66"/>
      <c r="I65" s="66"/>
      <c r="J65" s="61"/>
      <c r="K65" s="61"/>
    </row>
    <row r="66" spans="3:11">
      <c r="C66" s="67"/>
      <c r="D66" s="68" t="s">
        <v>63</v>
      </c>
      <c r="E66" s="68"/>
      <c r="F66" s="61"/>
      <c r="G66" s="61"/>
      <c r="H66" s="68" t="s">
        <v>64</v>
      </c>
      <c r="I66" s="68"/>
      <c r="J66" s="69"/>
      <c r="K66" s="70" t="s">
        <v>65</v>
      </c>
    </row>
    <row r="67" spans="3:11">
      <c r="C67" s="71"/>
      <c r="D67" s="72" t="s">
        <v>66</v>
      </c>
      <c r="E67" s="72"/>
      <c r="F67" s="73"/>
      <c r="G67" s="73"/>
      <c r="H67" s="72" t="s">
        <v>67</v>
      </c>
      <c r="I67" s="72"/>
      <c r="J67" s="69"/>
      <c r="K67" s="61"/>
    </row>
    <row r="68" spans="3:11">
      <c r="E68" s="74"/>
    </row>
    <row r="69" spans="3:11" hidden="1">
      <c r="E69" s="74"/>
    </row>
    <row r="70" spans="3:11" hidden="1">
      <c r="E70" s="74"/>
    </row>
  </sheetData>
  <mergeCells count="70">
    <mergeCell ref="D67:E67"/>
    <mergeCell ref="H67:I67"/>
    <mergeCell ref="H55:I55"/>
    <mergeCell ref="C60:K60"/>
    <mergeCell ref="D65:E65"/>
    <mergeCell ref="H65:I65"/>
    <mergeCell ref="D66:E66"/>
    <mergeCell ref="H66:I66"/>
    <mergeCell ref="H46:I46"/>
    <mergeCell ref="H47:I47"/>
    <mergeCell ref="H48:I48"/>
    <mergeCell ref="H50:I50"/>
    <mergeCell ref="H51:I51"/>
    <mergeCell ref="H53:I53"/>
    <mergeCell ref="H38:I38"/>
    <mergeCell ref="H39:I39"/>
    <mergeCell ref="H42:I42"/>
    <mergeCell ref="H43:I43"/>
    <mergeCell ref="H44:I44"/>
    <mergeCell ref="H45:I45"/>
    <mergeCell ref="C34:D34"/>
    <mergeCell ref="H34:I34"/>
    <mergeCell ref="C35:D35"/>
    <mergeCell ref="H35:I35"/>
    <mergeCell ref="H36:I36"/>
    <mergeCell ref="H37:I37"/>
    <mergeCell ref="C30:D30"/>
    <mergeCell ref="H30:I30"/>
    <mergeCell ref="C31:D31"/>
    <mergeCell ref="H31:I31"/>
    <mergeCell ref="C32:D32"/>
    <mergeCell ref="H32:I32"/>
    <mergeCell ref="H26:I26"/>
    <mergeCell ref="C27:D27"/>
    <mergeCell ref="H27:I27"/>
    <mergeCell ref="C28:D28"/>
    <mergeCell ref="C29:D29"/>
    <mergeCell ref="H29:I29"/>
    <mergeCell ref="H22:I22"/>
    <mergeCell ref="C23:D23"/>
    <mergeCell ref="H23:I23"/>
    <mergeCell ref="C24:D24"/>
    <mergeCell ref="H24:I24"/>
    <mergeCell ref="C25:D25"/>
    <mergeCell ref="H25:I25"/>
    <mergeCell ref="C19:D19"/>
    <mergeCell ref="H19:I19"/>
    <mergeCell ref="C20:D20"/>
    <mergeCell ref="H20:I20"/>
    <mergeCell ref="C21:D21"/>
    <mergeCell ref="H21:I21"/>
    <mergeCell ref="C15:D15"/>
    <mergeCell ref="H15:I15"/>
    <mergeCell ref="C16:D16"/>
    <mergeCell ref="H16:I16"/>
    <mergeCell ref="C17:D17"/>
    <mergeCell ref="C18:D18"/>
    <mergeCell ref="H18:I18"/>
    <mergeCell ref="C12:D12"/>
    <mergeCell ref="H12:I12"/>
    <mergeCell ref="C13:D13"/>
    <mergeCell ref="H13:I13"/>
    <mergeCell ref="C14:D14"/>
    <mergeCell ref="H14:I14"/>
    <mergeCell ref="D2:J2"/>
    <mergeCell ref="D3:J3"/>
    <mergeCell ref="D4:J4"/>
    <mergeCell ref="D5:J5"/>
    <mergeCell ref="C10:D10"/>
    <mergeCell ref="H10:I10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grosales</cp:lastModifiedBy>
  <cp:lastPrinted>2018-03-06T17:49:05Z</cp:lastPrinted>
  <dcterms:created xsi:type="dcterms:W3CDTF">2018-03-06T17:48:41Z</dcterms:created>
  <dcterms:modified xsi:type="dcterms:W3CDTF">2018-03-06T17:49:14Z</dcterms:modified>
</cp:coreProperties>
</file>