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VIII Remuneracion bruta y net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 concurrentCalc="0"/>
</workbook>
</file>

<file path=xl/calcChain.xml><?xml version="1.0" encoding="utf-8"?>
<calcChain xmlns="http://schemas.openxmlformats.org/spreadsheetml/2006/main">
  <c r="M22" i="1" l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</calcChain>
</file>

<file path=xl/sharedStrings.xml><?xml version="1.0" encoding="utf-8"?>
<sst xmlns="http://schemas.openxmlformats.org/spreadsheetml/2006/main" count="508" uniqueCount="231">
  <si>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</si>
  <si>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</si>
  <si>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</si>
  <si>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</si>
  <si>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</si>
  <si>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</si>
  <si>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</si>
  <si>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</si>
  <si>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</si>
  <si>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</si>
  <si>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</si>
  <si>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</si>
  <si>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</si>
  <si>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</si>
  <si>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</si>
  <si>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</si>
  <si>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</si>
  <si>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</si>
  <si>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</si>
  <si>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</si>
  <si>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</si>
  <si>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</si>
  <si>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</si>
  <si>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</si>
  <si>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</si>
  <si>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</si>
  <si>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</si>
  <si>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</si>
  <si>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</si>
  <si>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</si>
  <si>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</si>
  <si>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</si>
  <si>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</si>
  <si>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</si>
  <si>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</si>
  <si>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</si>
  <si>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</si>
  <si>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</si>
  <si>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</si>
  <si>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</si>
  <si>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</si>
  <si>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</si>
  <si>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</si>
  <si>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</si>
  <si>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</si>
  <si>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</si>
  <si>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</si>
  <si>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</si>
  <si>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</si>
  <si>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</si>
  <si>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</si>
  <si>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</si>
  <si>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</si>
  <si>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</si>
  <si>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</si>
  <si>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</si>
  <si>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</si>
  <si>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</si>
  <si>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</si>
  <si>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</si>
  <si>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</si>
  <si>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</si>
  <si>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</si>
  <si>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</si>
  <si>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</si>
  <si>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</si>
  <si>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</si>
  <si>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</si>
  <si>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</si>
  <si>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</si>
  <si>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</si>
  <si>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</si>
  <si>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</si>
  <si>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</si>
  <si>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</si>
  <si>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</si>
  <si>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</si>
  <si>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</si>
  <si>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</si>
  <si>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</si>
  <si>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</si>
  <si>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</si>
  <si>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</si>
  <si>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</si>
  <si>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</si>
  <si>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</si>
  <si>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</si>
  <si>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</si>
  <si>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</si>
  <si>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</si>
  <si>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</si>
  <si>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</si>
  <si>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</si>
  <si>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</si>
  <si>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</si>
  <si>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</si>
  <si>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</si>
  <si>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</si>
  <si>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</si>
  <si>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</si>
  <si>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</si>
  <si>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</si>
  <si>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</si>
  <si>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</si>
  <si>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</si>
  <si>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</si>
  <si>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</si>
  <si>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</si>
  <si>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</si>
  <si>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</si>
  <si>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</si>
  <si>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</si>
  <si>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</si>
  <si>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</si>
  <si>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</si>
  <si>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</si>
  <si>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</si>
  <si>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</si>
  <si>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</si>
  <si>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</si>
  <si>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</si>
  <si>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</si>
  <si>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</si>
  <si>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</si>
  <si>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</si>
  <si>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</si>
  <si>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</si>
  <si>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</si>
  <si>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</si>
  <si>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</si>
  <si>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</si>
  <si>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</si>
  <si>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</si>
  <si>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</si>
  <si>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</si>
  <si>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</si>
  <si>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</si>
  <si>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</si>
  <si>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</si>
  <si>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</si>
  <si>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</si>
  <si>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</si>
  <si>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</si>
  <si>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</si>
  <si>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</si>
  <si>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</si>
  <si>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</si>
  <si>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</si>
  <si>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</si>
  <si>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</si>
  <si>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</si>
  <si>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</si>
  <si>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</si>
  <si>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</si>
  <si>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</si>
  <si>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</si>
  <si>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</si>
  <si>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Ene-Mzo</t>
  </si>
  <si>
    <t>Coordinacion</t>
  </si>
  <si>
    <t>Coordinacion de Pro Equidad</t>
  </si>
  <si>
    <t>Coordinadora</t>
  </si>
  <si>
    <t>Instituto Municipal de la Mujer</t>
  </si>
  <si>
    <t>Elena</t>
  </si>
  <si>
    <t>Anguiano</t>
  </si>
  <si>
    <t>Rentería</t>
  </si>
  <si>
    <t>Coordinación Administrativa</t>
  </si>
  <si>
    <t>Jefe de Departamento</t>
  </si>
  <si>
    <t>Departamento Creativo</t>
  </si>
  <si>
    <t xml:space="preserve">Fabian </t>
  </si>
  <si>
    <t>Escalante</t>
  </si>
  <si>
    <t>Ramírez</t>
  </si>
  <si>
    <t>Coordinación Interinstitucional</t>
  </si>
  <si>
    <t>María Eugenia</t>
  </si>
  <si>
    <t>Gamboa</t>
  </si>
  <si>
    <t>García</t>
  </si>
  <si>
    <t>Coordinacion de Estudios y Proyectos</t>
  </si>
  <si>
    <t>America Denisse</t>
  </si>
  <si>
    <t>Garcia</t>
  </si>
  <si>
    <t>Pulido</t>
  </si>
  <si>
    <t>Auxiliar Administrativo</t>
  </si>
  <si>
    <t>Anaiza</t>
  </si>
  <si>
    <t>Hernandez</t>
  </si>
  <si>
    <t>Abrego</t>
  </si>
  <si>
    <t>Asistente Direccion</t>
  </si>
  <si>
    <t>Asistente de Direccion</t>
  </si>
  <si>
    <t>Karen Lina</t>
  </si>
  <si>
    <t>Lopez</t>
  </si>
  <si>
    <t>Gomez</t>
  </si>
  <si>
    <t>Coordinacion de Informacion y Difusion</t>
  </si>
  <si>
    <t>Ligia Celene</t>
  </si>
  <si>
    <t>Lujan</t>
  </si>
  <si>
    <t>Osuna</t>
  </si>
  <si>
    <t>Departamento de Control Presupuestal</t>
  </si>
  <si>
    <t>Rosario Guadalupe</t>
  </si>
  <si>
    <t>Mora</t>
  </si>
  <si>
    <t>Direccion</t>
  </si>
  <si>
    <t>Dirección General</t>
  </si>
  <si>
    <t xml:space="preserve">Directora </t>
  </si>
  <si>
    <t xml:space="preserve">Gabriela Guadalupe </t>
  </si>
  <si>
    <t xml:space="preserve">Navarro </t>
  </si>
  <si>
    <t>Peraza</t>
  </si>
  <si>
    <t>Coordinacion de Modulos Especializados en Atencion a la Mujer</t>
  </si>
  <si>
    <t>Coordinador</t>
  </si>
  <si>
    <t>Hector Enrique</t>
  </si>
  <si>
    <t>Orrantia</t>
  </si>
  <si>
    <t>Cumplido</t>
  </si>
  <si>
    <t>Coordinacion de Fortalecimiento Institucional y Analisis Juridico</t>
  </si>
  <si>
    <t>Victor Manuel</t>
  </si>
  <si>
    <t>Parada</t>
  </si>
  <si>
    <t>Picos</t>
  </si>
  <si>
    <t>Asesor</t>
  </si>
  <si>
    <t>Asesor Psicologico</t>
  </si>
  <si>
    <t>Asesora</t>
  </si>
  <si>
    <t>Lucia</t>
  </si>
  <si>
    <t>Quiroz</t>
  </si>
  <si>
    <t>Macias</t>
  </si>
  <si>
    <t>Recepcion</t>
  </si>
  <si>
    <t>Recepcionista</t>
  </si>
  <si>
    <t>Alma Veronica</t>
  </si>
  <si>
    <t>Renteria</t>
  </si>
  <si>
    <t>Nevarez</t>
  </si>
  <si>
    <t>Coordinacion Administrativa</t>
  </si>
  <si>
    <t>Susana</t>
  </si>
  <si>
    <t>Rodriguez</t>
  </si>
  <si>
    <t>Asesor Juridico</t>
  </si>
  <si>
    <t xml:space="preserve">Gabriela </t>
  </si>
  <si>
    <t>Virgen</t>
  </si>
  <si>
    <t>Jimenez</t>
  </si>
  <si>
    <t>Percepciones totales</t>
  </si>
  <si>
    <t>Nacional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</si>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</sst>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4" fontId="0" fillId="0" borderId="0" xfId="0" applyNumberFormat="1" applyProtection="1"/>
    <xf numFmtId="0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4" fontId="0" fillId="3" borderId="0" xfId="0" applyNumberFormat="1" applyFill="1" applyBorder="1" applyProtection="1"/>
    <xf numFmtId="0" fontId="0" fillId="0" borderId="0" xfId="0" applyAlignment="1" applyProtection="1">
      <alignment horizontal="left" wrapText="1"/>
    </xf>
    <xf numFmtId="43" fontId="0" fillId="0" borderId="0" xfId="1" applyFont="1" applyProtection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584"/>
      <sheetName val="Tabla 221586"/>
      <sheetName val="Tabla 221582"/>
      <sheetName val="Tabla 221583"/>
      <sheetName val="Tabla 221589"/>
      <sheetName val="Tabla 221585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Z13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45" x14ac:dyDescent="0.25">
      <c r="A8" s="15">
        <v>2017</v>
      </c>
      <c r="B8" s="6" t="s">
        <v>157</v>
      </c>
      <c r="C8" s="6" t="s">
        <v>87</v>
      </c>
      <c r="D8" s="6" t="s">
        <v>158</v>
      </c>
      <c r="E8" s="6" t="s">
        <v>159</v>
      </c>
      <c r="F8" s="6" t="s">
        <v>160</v>
      </c>
      <c r="G8" s="7" t="s">
        <v>161</v>
      </c>
      <c r="H8" s="6" t="s">
        <v>162</v>
      </c>
      <c r="I8" s="6" t="s">
        <v>163</v>
      </c>
      <c r="J8" s="6" t="s">
        <v>164</v>
      </c>
      <c r="K8" s="6" t="s">
        <v>90</v>
      </c>
      <c r="L8" s="8">
        <f>8936.92+8936.92</f>
        <v>17873.84</v>
      </c>
      <c r="M8" s="8">
        <f>8600.67+8600.67</f>
        <v>17201.34</v>
      </c>
      <c r="N8" s="9">
        <v>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>
        <v>43123</v>
      </c>
      <c r="AC8" s="6" t="s">
        <v>165</v>
      </c>
      <c r="AD8" s="6">
        <v>2017</v>
      </c>
      <c r="AE8" s="11">
        <v>43123</v>
      </c>
      <c r="AF8" s="6"/>
    </row>
    <row r="9" spans="1:32" ht="45" x14ac:dyDescent="0.25">
      <c r="A9" s="15">
        <v>2017</v>
      </c>
      <c r="B9" s="6" t="s">
        <v>157</v>
      </c>
      <c r="C9" s="6" t="s">
        <v>87</v>
      </c>
      <c r="D9" s="6" t="s">
        <v>166</v>
      </c>
      <c r="E9" s="6" t="s">
        <v>167</v>
      </c>
      <c r="F9" s="6" t="s">
        <v>166</v>
      </c>
      <c r="G9" s="7" t="s">
        <v>161</v>
      </c>
      <c r="H9" s="6" t="s">
        <v>168</v>
      </c>
      <c r="I9" s="6" t="s">
        <v>169</v>
      </c>
      <c r="J9" s="6" t="s">
        <v>170</v>
      </c>
      <c r="K9" s="6" t="s">
        <v>91</v>
      </c>
      <c r="L9" s="8">
        <f>5600+5600</f>
        <v>11200</v>
      </c>
      <c r="M9" s="8">
        <f>5432+5432</f>
        <v>10864</v>
      </c>
      <c r="N9" s="9">
        <v>2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>
        <v>43123</v>
      </c>
      <c r="AC9" s="6" t="s">
        <v>165</v>
      </c>
      <c r="AD9" s="6">
        <v>2017</v>
      </c>
      <c r="AE9" s="11">
        <v>43123</v>
      </c>
      <c r="AF9" s="6"/>
    </row>
    <row r="10" spans="1:32" ht="45" x14ac:dyDescent="0.25">
      <c r="A10" s="15">
        <v>2017</v>
      </c>
      <c r="B10" s="6" t="s">
        <v>157</v>
      </c>
      <c r="C10" s="6" t="s">
        <v>87</v>
      </c>
      <c r="D10" s="6" t="s">
        <v>158</v>
      </c>
      <c r="E10" s="6" t="s">
        <v>171</v>
      </c>
      <c r="F10" s="6" t="s">
        <v>160</v>
      </c>
      <c r="G10" s="7" t="s">
        <v>161</v>
      </c>
      <c r="H10" s="6" t="s">
        <v>172</v>
      </c>
      <c r="I10" s="6" t="s">
        <v>173</v>
      </c>
      <c r="J10" s="6" t="s">
        <v>174</v>
      </c>
      <c r="K10" s="6" t="s">
        <v>90</v>
      </c>
      <c r="L10" s="8">
        <f>6556.02+6556.02</f>
        <v>13112.04</v>
      </c>
      <c r="M10" s="8">
        <f>6337.33+6337.33</f>
        <v>12674.66</v>
      </c>
      <c r="N10" s="9">
        <v>3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>
        <v>43123</v>
      </c>
      <c r="AC10" s="6" t="s">
        <v>165</v>
      </c>
      <c r="AD10" s="6">
        <v>2017</v>
      </c>
      <c r="AE10" s="11">
        <v>43123</v>
      </c>
      <c r="AF10" s="6"/>
    </row>
    <row r="11" spans="1:32" ht="45" x14ac:dyDescent="0.25">
      <c r="A11" s="15">
        <v>2017</v>
      </c>
      <c r="B11" s="6" t="s">
        <v>157</v>
      </c>
      <c r="C11" s="6" t="s">
        <v>87</v>
      </c>
      <c r="D11" s="6" t="s">
        <v>158</v>
      </c>
      <c r="E11" s="6" t="s">
        <v>175</v>
      </c>
      <c r="F11" s="6" t="s">
        <v>160</v>
      </c>
      <c r="G11" s="7" t="s">
        <v>161</v>
      </c>
      <c r="H11" s="6" t="s">
        <v>176</v>
      </c>
      <c r="I11" s="6" t="s">
        <v>177</v>
      </c>
      <c r="J11" s="6" t="s">
        <v>178</v>
      </c>
      <c r="K11" s="6" t="s">
        <v>90</v>
      </c>
      <c r="L11" s="8">
        <f>7034.95+7034.95</f>
        <v>14069.9</v>
      </c>
      <c r="M11" s="8">
        <f>6790+6790</f>
        <v>13580</v>
      </c>
      <c r="N11" s="9">
        <v>4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>
        <v>43123</v>
      </c>
      <c r="AC11" s="6" t="s">
        <v>165</v>
      </c>
      <c r="AD11" s="6">
        <v>2017</v>
      </c>
      <c r="AE11" s="11">
        <v>43123</v>
      </c>
      <c r="AF11" s="6"/>
    </row>
    <row r="12" spans="1:32" ht="45" x14ac:dyDescent="0.25">
      <c r="A12" s="15">
        <v>2017</v>
      </c>
      <c r="B12" s="6" t="s">
        <v>157</v>
      </c>
      <c r="C12" s="6" t="s">
        <v>87</v>
      </c>
      <c r="D12" s="6" t="s">
        <v>179</v>
      </c>
      <c r="E12" s="6" t="s">
        <v>179</v>
      </c>
      <c r="F12" s="6" t="s">
        <v>179</v>
      </c>
      <c r="G12" s="7" t="s">
        <v>161</v>
      </c>
      <c r="H12" s="6" t="s">
        <v>180</v>
      </c>
      <c r="I12" s="6" t="s">
        <v>181</v>
      </c>
      <c r="J12" s="6" t="s">
        <v>182</v>
      </c>
      <c r="K12" s="6" t="s">
        <v>90</v>
      </c>
      <c r="L12" s="12">
        <f>3033.33+3033.33</f>
        <v>6066.66</v>
      </c>
      <c r="M12" s="12">
        <f>2942.33+2942.33</f>
        <v>5884.66</v>
      </c>
      <c r="N12" s="9">
        <v>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>
        <v>43123</v>
      </c>
      <c r="AC12" s="6" t="s">
        <v>165</v>
      </c>
      <c r="AD12" s="6">
        <v>2017</v>
      </c>
      <c r="AE12" s="11">
        <v>43123</v>
      </c>
      <c r="AF12" s="6"/>
    </row>
    <row r="13" spans="1:32" ht="45" x14ac:dyDescent="0.25">
      <c r="A13" s="15">
        <v>2017</v>
      </c>
      <c r="B13" s="6" t="s">
        <v>157</v>
      </c>
      <c r="C13" s="6" t="s">
        <v>87</v>
      </c>
      <c r="D13" s="6" t="s">
        <v>183</v>
      </c>
      <c r="E13" s="6" t="s">
        <v>184</v>
      </c>
      <c r="F13" s="6" t="s">
        <v>184</v>
      </c>
      <c r="G13" s="7" t="s">
        <v>161</v>
      </c>
      <c r="H13" s="6" t="s">
        <v>185</v>
      </c>
      <c r="I13" s="6" t="s">
        <v>186</v>
      </c>
      <c r="J13" s="6" t="s">
        <v>187</v>
      </c>
      <c r="K13" s="6" t="s">
        <v>90</v>
      </c>
      <c r="L13" s="12">
        <f>6556.02+6556.02</f>
        <v>13112.04</v>
      </c>
      <c r="M13" s="12">
        <f>6337.33+6337.33</f>
        <v>12674.66</v>
      </c>
      <c r="N13" s="9">
        <v>6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>
        <v>43123</v>
      </c>
      <c r="AC13" s="6" t="s">
        <v>165</v>
      </c>
      <c r="AD13" s="6">
        <v>2017</v>
      </c>
      <c r="AE13" s="11">
        <v>43123</v>
      </c>
      <c r="AF13" s="6"/>
    </row>
    <row r="14" spans="1:32" ht="45" x14ac:dyDescent="0.25">
      <c r="A14" s="15">
        <v>2017</v>
      </c>
      <c r="B14" s="6" t="s">
        <v>157</v>
      </c>
      <c r="C14" s="6" t="s">
        <v>87</v>
      </c>
      <c r="D14" s="6" t="s">
        <v>158</v>
      </c>
      <c r="E14" s="6" t="s">
        <v>188</v>
      </c>
      <c r="F14" s="6" t="s">
        <v>160</v>
      </c>
      <c r="G14" s="7" t="s">
        <v>161</v>
      </c>
      <c r="H14" s="6" t="s">
        <v>189</v>
      </c>
      <c r="I14" s="6" t="s">
        <v>190</v>
      </c>
      <c r="J14" s="6" t="s">
        <v>191</v>
      </c>
      <c r="K14" s="6" t="s">
        <v>90</v>
      </c>
      <c r="L14" s="12">
        <f>6556.02+6556.02</f>
        <v>13112.04</v>
      </c>
      <c r="M14" s="12">
        <f>6337.33+6337.33</f>
        <v>12674.66</v>
      </c>
      <c r="N14" s="9">
        <v>7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>
        <v>43123</v>
      </c>
      <c r="AC14" s="6" t="s">
        <v>165</v>
      </c>
      <c r="AD14" s="6">
        <v>2017</v>
      </c>
      <c r="AE14" s="11">
        <v>43123</v>
      </c>
      <c r="AF14" s="6"/>
    </row>
    <row r="15" spans="1:32" ht="45" x14ac:dyDescent="0.25">
      <c r="A15" s="15">
        <v>2017</v>
      </c>
      <c r="B15" s="6" t="s">
        <v>157</v>
      </c>
      <c r="C15" s="6" t="s">
        <v>87</v>
      </c>
      <c r="D15" s="6" t="s">
        <v>166</v>
      </c>
      <c r="E15" s="6" t="s">
        <v>192</v>
      </c>
      <c r="F15" s="6" t="s">
        <v>166</v>
      </c>
      <c r="G15" s="7" t="s">
        <v>161</v>
      </c>
      <c r="H15" s="6" t="s">
        <v>193</v>
      </c>
      <c r="I15" s="6" t="s">
        <v>194</v>
      </c>
      <c r="J15" s="6" t="s">
        <v>191</v>
      </c>
      <c r="K15" s="6" t="s">
        <v>90</v>
      </c>
      <c r="L15" s="12">
        <f>7034.95+7034.95</f>
        <v>14069.9</v>
      </c>
      <c r="M15" s="12">
        <f>6370+6370</f>
        <v>12740</v>
      </c>
      <c r="N15" s="9">
        <v>8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>
        <v>43123</v>
      </c>
      <c r="AC15" s="6" t="s">
        <v>165</v>
      </c>
      <c r="AD15" s="6">
        <v>2017</v>
      </c>
      <c r="AE15" s="11">
        <v>43123</v>
      </c>
      <c r="AF15" s="6"/>
    </row>
    <row r="16" spans="1:32" ht="45" x14ac:dyDescent="0.25">
      <c r="A16" s="15">
        <v>2017</v>
      </c>
      <c r="B16" s="6" t="s">
        <v>157</v>
      </c>
      <c r="C16" s="6" t="s">
        <v>87</v>
      </c>
      <c r="D16" s="6" t="s">
        <v>195</v>
      </c>
      <c r="E16" s="6" t="s">
        <v>196</v>
      </c>
      <c r="F16" s="7" t="s">
        <v>197</v>
      </c>
      <c r="G16" s="7" t="s">
        <v>161</v>
      </c>
      <c r="H16" s="6" t="s">
        <v>198</v>
      </c>
      <c r="I16" s="6" t="s">
        <v>199</v>
      </c>
      <c r="J16" s="6" t="s">
        <v>200</v>
      </c>
      <c r="K16" s="6" t="s">
        <v>90</v>
      </c>
      <c r="L16" s="8">
        <f>25549.43+25549.43</f>
        <v>51098.86</v>
      </c>
      <c r="M16" s="8">
        <f>23991.33+23991.33</f>
        <v>47982.66</v>
      </c>
      <c r="N16" s="9">
        <v>9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>
        <v>43123</v>
      </c>
      <c r="AC16" s="6" t="s">
        <v>165</v>
      </c>
      <c r="AD16" s="6">
        <v>2017</v>
      </c>
      <c r="AE16" s="11">
        <v>43123</v>
      </c>
      <c r="AF16" s="6"/>
    </row>
    <row r="17" spans="1:32" ht="45" x14ac:dyDescent="0.25">
      <c r="A17" s="15">
        <v>2017</v>
      </c>
      <c r="B17" s="6" t="s">
        <v>157</v>
      </c>
      <c r="C17" s="6" t="s">
        <v>87</v>
      </c>
      <c r="D17" s="6" t="s">
        <v>158</v>
      </c>
      <c r="E17" s="7" t="s">
        <v>201</v>
      </c>
      <c r="F17" s="13" t="s">
        <v>202</v>
      </c>
      <c r="G17" s="7" t="s">
        <v>161</v>
      </c>
      <c r="H17" s="6" t="s">
        <v>203</v>
      </c>
      <c r="I17" s="6" t="s">
        <v>204</v>
      </c>
      <c r="J17" s="6" t="s">
        <v>205</v>
      </c>
      <c r="K17" s="6" t="s">
        <v>91</v>
      </c>
      <c r="L17" s="12">
        <f>7034.95+7034.95</f>
        <v>14069.9</v>
      </c>
      <c r="M17" s="12">
        <f>6790+6790</f>
        <v>13580</v>
      </c>
      <c r="N17" s="9">
        <v>10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>
        <v>43123</v>
      </c>
      <c r="AC17" s="6" t="s">
        <v>165</v>
      </c>
      <c r="AD17" s="6">
        <v>2017</v>
      </c>
      <c r="AE17" s="11">
        <v>43123</v>
      </c>
      <c r="AF17" s="6"/>
    </row>
    <row r="18" spans="1:32" ht="45" x14ac:dyDescent="0.25">
      <c r="A18" s="15">
        <v>2017</v>
      </c>
      <c r="B18" s="6" t="s">
        <v>157</v>
      </c>
      <c r="C18" s="6" t="s">
        <v>87</v>
      </c>
      <c r="D18" s="6" t="s">
        <v>158</v>
      </c>
      <c r="E18" s="7" t="s">
        <v>206</v>
      </c>
      <c r="F18" s="6" t="s">
        <v>202</v>
      </c>
      <c r="G18" s="7" t="s">
        <v>161</v>
      </c>
      <c r="H18" s="6" t="s">
        <v>207</v>
      </c>
      <c r="I18" s="6" t="s">
        <v>208</v>
      </c>
      <c r="J18" s="6" t="s">
        <v>209</v>
      </c>
      <c r="K18" s="6" t="s">
        <v>91</v>
      </c>
      <c r="L18" s="8">
        <f>8936.92+8936.92</f>
        <v>17873.84</v>
      </c>
      <c r="M18" s="8">
        <f>8600.67+8600.67</f>
        <v>17201.34</v>
      </c>
      <c r="N18" s="9">
        <v>11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>
        <v>43123</v>
      </c>
      <c r="AC18" s="6" t="s">
        <v>165</v>
      </c>
      <c r="AD18" s="6">
        <v>2017</v>
      </c>
      <c r="AE18" s="11">
        <v>43123</v>
      </c>
      <c r="AF18" s="6"/>
    </row>
    <row r="19" spans="1:32" ht="45" x14ac:dyDescent="0.25">
      <c r="A19" s="15">
        <v>2017</v>
      </c>
      <c r="B19" s="6" t="s">
        <v>157</v>
      </c>
      <c r="C19" s="6" t="s">
        <v>87</v>
      </c>
      <c r="D19" s="6" t="s">
        <v>210</v>
      </c>
      <c r="E19" s="6" t="s">
        <v>211</v>
      </c>
      <c r="F19" s="6" t="s">
        <v>212</v>
      </c>
      <c r="G19" s="7" t="s">
        <v>161</v>
      </c>
      <c r="H19" s="6" t="s">
        <v>213</v>
      </c>
      <c r="I19" s="6" t="s">
        <v>214</v>
      </c>
      <c r="J19" s="6" t="s">
        <v>215</v>
      </c>
      <c r="K19" s="6" t="s">
        <v>90</v>
      </c>
      <c r="L19" s="8">
        <f>3733.33+3733.33</f>
        <v>7466.66</v>
      </c>
      <c r="M19" s="8">
        <f>3621.33+3621.33</f>
        <v>7242.66</v>
      </c>
      <c r="N19" s="9">
        <v>12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>
        <v>43123</v>
      </c>
      <c r="AC19" s="6" t="s">
        <v>165</v>
      </c>
      <c r="AD19" s="6">
        <v>2017</v>
      </c>
      <c r="AE19" s="11">
        <v>43123</v>
      </c>
      <c r="AF19" s="6"/>
    </row>
    <row r="20" spans="1:32" ht="45" x14ac:dyDescent="0.25">
      <c r="A20" s="15">
        <v>2017</v>
      </c>
      <c r="B20" s="6" t="s">
        <v>157</v>
      </c>
      <c r="C20" s="6" t="s">
        <v>87</v>
      </c>
      <c r="D20" s="6" t="s">
        <v>216</v>
      </c>
      <c r="E20" s="6" t="s">
        <v>216</v>
      </c>
      <c r="F20" s="6" t="s">
        <v>217</v>
      </c>
      <c r="G20" s="7" t="s">
        <v>161</v>
      </c>
      <c r="H20" s="6" t="s">
        <v>218</v>
      </c>
      <c r="I20" s="6" t="s">
        <v>219</v>
      </c>
      <c r="J20" s="6" t="s">
        <v>220</v>
      </c>
      <c r="K20" s="6" t="s">
        <v>90</v>
      </c>
      <c r="L20" s="8">
        <f>3033.33+3033.33</f>
        <v>6066.66</v>
      </c>
      <c r="M20" s="8">
        <f>2942.33+2942.33</f>
        <v>5884.66</v>
      </c>
      <c r="N20" s="9">
        <v>13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>
        <v>43123</v>
      </c>
      <c r="AC20" s="6" t="s">
        <v>165</v>
      </c>
      <c r="AD20" s="6">
        <v>2017</v>
      </c>
      <c r="AE20" s="11">
        <v>43123</v>
      </c>
      <c r="AF20" s="6"/>
    </row>
    <row r="21" spans="1:32" ht="45" x14ac:dyDescent="0.25">
      <c r="A21" s="15">
        <v>2017</v>
      </c>
      <c r="B21" s="6" t="s">
        <v>157</v>
      </c>
      <c r="C21" s="6" t="s">
        <v>87</v>
      </c>
      <c r="D21" s="6" t="s">
        <v>158</v>
      </c>
      <c r="E21" s="6" t="s">
        <v>221</v>
      </c>
      <c r="F21" s="6" t="s">
        <v>160</v>
      </c>
      <c r="G21" s="7" t="s">
        <v>161</v>
      </c>
      <c r="H21" s="6" t="s">
        <v>222</v>
      </c>
      <c r="I21" s="6" t="s">
        <v>223</v>
      </c>
      <c r="J21" s="6" t="s">
        <v>194</v>
      </c>
      <c r="K21" s="6" t="s">
        <v>90</v>
      </c>
      <c r="L21" s="8">
        <f>9892.74+9892.74</f>
        <v>19785.48</v>
      </c>
      <c r="M21" s="8">
        <f>9086+9086</f>
        <v>18172</v>
      </c>
      <c r="N21" s="9">
        <v>14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>
        <v>43123</v>
      </c>
      <c r="AC21" s="6" t="s">
        <v>165</v>
      </c>
      <c r="AD21" s="6">
        <v>2017</v>
      </c>
      <c r="AE21" s="11">
        <v>43123</v>
      </c>
      <c r="AF21" s="6"/>
    </row>
    <row r="22" spans="1:32" ht="45" x14ac:dyDescent="0.25">
      <c r="A22" s="15">
        <v>2017</v>
      </c>
      <c r="B22" s="6" t="s">
        <v>157</v>
      </c>
      <c r="C22" s="6" t="s">
        <v>87</v>
      </c>
      <c r="D22" s="6" t="s">
        <v>210</v>
      </c>
      <c r="E22" s="6" t="s">
        <v>224</v>
      </c>
      <c r="F22" s="6" t="s">
        <v>212</v>
      </c>
      <c r="G22" s="7" t="s">
        <v>161</v>
      </c>
      <c r="H22" s="6" t="s">
        <v>225</v>
      </c>
      <c r="I22" s="6" t="s">
        <v>226</v>
      </c>
      <c r="J22" s="6" t="s">
        <v>227</v>
      </c>
      <c r="K22" s="6" t="s">
        <v>90</v>
      </c>
      <c r="L22" s="8">
        <f>3733.33+3733.33</f>
        <v>7466.66</v>
      </c>
      <c r="M22" s="8">
        <f>3621.33+3621.33</f>
        <v>7242.66</v>
      </c>
      <c r="N22" s="9">
        <v>15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>
        <v>43123</v>
      </c>
      <c r="AC22" s="6" t="s">
        <v>165</v>
      </c>
      <c r="AD22" s="6">
        <v>2017</v>
      </c>
      <c r="AE22" s="11">
        <v>43123</v>
      </c>
      <c r="AF22" s="6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23:C201">
      <formula1>Hidden_12</formula1>
    </dataValidation>
    <dataValidation type="list" allowBlank="1" showErrorMessage="1" sqref="K23:K201">
      <formula1>Hidden_210</formula1>
    </dataValidation>
    <dataValidation type="list" allowBlank="1" showInputMessage="1" showErrorMessage="1" sqref="C8:C22">
      <formula1>hidden1</formula1>
    </dataValidation>
    <dataValidation type="list" allowBlank="1" showInputMessage="1" showErrorMessage="1" sqref="K16 K18 K21 K8:K11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6">
        <v>1</v>
      </c>
      <c r="B4" s="6" t="s">
        <v>228</v>
      </c>
      <c r="C4" s="14">
        <v>8600.67</v>
      </c>
      <c r="D4" s="6" t="s">
        <v>229</v>
      </c>
      <c r="E4" s="6" t="s">
        <v>230</v>
      </c>
    </row>
    <row r="5" spans="1:5" x14ac:dyDescent="0.25">
      <c r="A5" s="6">
        <v>2</v>
      </c>
      <c r="B5" s="6" t="s">
        <v>228</v>
      </c>
      <c r="C5" s="14">
        <v>5432</v>
      </c>
      <c r="D5" s="6" t="s">
        <v>229</v>
      </c>
      <c r="E5" s="6" t="s">
        <v>230</v>
      </c>
    </row>
    <row r="6" spans="1:5" x14ac:dyDescent="0.25">
      <c r="A6" s="6">
        <v>3</v>
      </c>
      <c r="B6" s="6" t="s">
        <v>228</v>
      </c>
      <c r="C6" s="14">
        <v>6337.33</v>
      </c>
      <c r="D6" s="6" t="s">
        <v>229</v>
      </c>
      <c r="E6" s="6" t="s">
        <v>230</v>
      </c>
    </row>
    <row r="7" spans="1:5" x14ac:dyDescent="0.25">
      <c r="A7" s="6">
        <v>4</v>
      </c>
      <c r="B7" s="6" t="s">
        <v>228</v>
      </c>
      <c r="C7" s="14">
        <v>6790</v>
      </c>
      <c r="D7" s="6" t="s">
        <v>229</v>
      </c>
      <c r="E7" s="6" t="s">
        <v>230</v>
      </c>
    </row>
    <row r="8" spans="1:5" x14ac:dyDescent="0.25">
      <c r="A8" s="6">
        <v>5</v>
      </c>
      <c r="B8" s="6" t="s">
        <v>228</v>
      </c>
      <c r="C8" s="14">
        <v>2942.33</v>
      </c>
      <c r="D8" s="6" t="s">
        <v>229</v>
      </c>
      <c r="E8" s="6" t="s">
        <v>230</v>
      </c>
    </row>
    <row r="9" spans="1:5" x14ac:dyDescent="0.25">
      <c r="A9" s="6">
        <v>6</v>
      </c>
      <c r="B9" s="6" t="s">
        <v>228</v>
      </c>
      <c r="C9" s="14">
        <v>6337.33</v>
      </c>
      <c r="D9" s="6" t="s">
        <v>229</v>
      </c>
      <c r="E9" s="6" t="s">
        <v>230</v>
      </c>
    </row>
    <row r="10" spans="1:5" x14ac:dyDescent="0.25">
      <c r="A10" s="6">
        <v>7</v>
      </c>
      <c r="B10" s="6" t="s">
        <v>228</v>
      </c>
      <c r="C10" s="14">
        <v>6337.33</v>
      </c>
      <c r="D10" s="6" t="s">
        <v>229</v>
      </c>
      <c r="E10" s="6" t="s">
        <v>230</v>
      </c>
    </row>
    <row r="11" spans="1:5" x14ac:dyDescent="0.25">
      <c r="A11" s="6">
        <v>8</v>
      </c>
      <c r="B11" s="6" t="s">
        <v>228</v>
      </c>
      <c r="C11" s="14">
        <v>6370</v>
      </c>
      <c r="D11" s="6" t="s">
        <v>229</v>
      </c>
      <c r="E11" s="6" t="s">
        <v>230</v>
      </c>
    </row>
    <row r="12" spans="1:5" x14ac:dyDescent="0.25">
      <c r="A12" s="6">
        <v>9</v>
      </c>
      <c r="B12" s="6" t="s">
        <v>228</v>
      </c>
      <c r="C12" s="14">
        <v>23991.33</v>
      </c>
      <c r="D12" s="6" t="s">
        <v>229</v>
      </c>
      <c r="E12" s="6" t="s">
        <v>230</v>
      </c>
    </row>
    <row r="13" spans="1:5" x14ac:dyDescent="0.25">
      <c r="A13" s="6">
        <v>10</v>
      </c>
      <c r="B13" s="6" t="s">
        <v>228</v>
      </c>
      <c r="C13" s="14">
        <v>6790</v>
      </c>
      <c r="D13" s="6" t="s">
        <v>229</v>
      </c>
      <c r="E13" s="6" t="s">
        <v>230</v>
      </c>
    </row>
    <row r="14" spans="1:5" x14ac:dyDescent="0.25">
      <c r="A14" s="6">
        <v>11</v>
      </c>
      <c r="B14" s="6" t="s">
        <v>228</v>
      </c>
      <c r="C14" s="14">
        <v>8600.67</v>
      </c>
      <c r="D14" s="6" t="s">
        <v>229</v>
      </c>
      <c r="E14" s="6" t="s">
        <v>230</v>
      </c>
    </row>
    <row r="15" spans="1:5" x14ac:dyDescent="0.25">
      <c r="A15" s="6">
        <v>12</v>
      </c>
      <c r="B15" s="6" t="s">
        <v>228</v>
      </c>
      <c r="C15" s="14">
        <v>3621.33</v>
      </c>
      <c r="D15" s="6" t="s">
        <v>229</v>
      </c>
      <c r="E15" s="6" t="s">
        <v>230</v>
      </c>
    </row>
    <row r="16" spans="1:5" x14ac:dyDescent="0.25">
      <c r="A16" s="6">
        <v>13</v>
      </c>
      <c r="B16" s="6" t="s">
        <v>228</v>
      </c>
      <c r="C16" s="14">
        <v>2942.33</v>
      </c>
      <c r="D16" s="6" t="s">
        <v>229</v>
      </c>
      <c r="E16" s="6" t="s">
        <v>230</v>
      </c>
    </row>
    <row r="17" spans="1:5" x14ac:dyDescent="0.25">
      <c r="A17" s="6">
        <v>14</v>
      </c>
      <c r="B17" s="6" t="s">
        <v>228</v>
      </c>
      <c r="C17" s="14">
        <v>9086</v>
      </c>
      <c r="D17" s="6" t="s">
        <v>229</v>
      </c>
      <c r="E17" s="6" t="s">
        <v>230</v>
      </c>
    </row>
    <row r="18" spans="1:5" x14ac:dyDescent="0.25">
      <c r="A18" s="6">
        <v>15</v>
      </c>
      <c r="B18" s="6" t="s">
        <v>228</v>
      </c>
      <c r="C18" s="14">
        <v>3621.33</v>
      </c>
      <c r="D18" s="6" t="s">
        <v>229</v>
      </c>
      <c r="E18" s="6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2018-01-23T19:45:54Z</dcterms:created>
  <dcterms:modified xsi:type="dcterms:W3CDTF">2018-01-23T19:47:48Z</dcterms:modified>
</cp:coreProperties>
</file>